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титульный лист + раздел 1" sheetId="1" r:id="rId1"/>
    <sheet name="раздел 2" sheetId="2" r:id="rId2"/>
    <sheet name="раздел 3" sheetId="6" r:id="rId3"/>
  </sheets>
  <definedNames>
    <definedName name="_xlnm._FilterDatabase" localSheetId="1" hidden="1">'раздел 2'!$A$2:$C$76</definedName>
    <definedName name="_xlnm._FilterDatabase" localSheetId="2" hidden="1">'раздел 3'!$A$5:$K$420</definedName>
    <definedName name="_xlnm.Print_Area" localSheetId="1">'раздел 2'!$A$1:$B$76</definedName>
    <definedName name="_xlnm.Print_Area" localSheetId="2">'раздел 3'!$A$1:$K$436</definedName>
    <definedName name="_xlnm.Print_Area" localSheetId="0">'титульный лист + раздел 1'!$A$1:$H$44</definedName>
  </definedNames>
  <calcPr calcId="145621"/>
</workbook>
</file>

<file path=xl/calcChain.xml><?xml version="1.0" encoding="utf-8"?>
<calcChain xmlns="http://schemas.openxmlformats.org/spreadsheetml/2006/main">
  <c r="C282" i="6" l="1"/>
  <c r="C279" i="6" s="1"/>
  <c r="D282" i="6"/>
  <c r="C12" i="6"/>
  <c r="I16" i="6"/>
  <c r="J16" i="6"/>
  <c r="F16" i="6"/>
  <c r="G16" i="6"/>
  <c r="I313" i="6"/>
  <c r="I316" i="6"/>
  <c r="F316" i="6"/>
  <c r="F313" i="6"/>
  <c r="I309" i="6"/>
  <c r="F309" i="6"/>
  <c r="I296" i="6"/>
  <c r="F296" i="6"/>
  <c r="I295" i="6"/>
  <c r="F295" i="6"/>
  <c r="I306" i="6"/>
  <c r="F306" i="6"/>
  <c r="I292" i="6"/>
  <c r="F292" i="6"/>
  <c r="I290" i="6"/>
  <c r="F290" i="6"/>
  <c r="F286" i="6"/>
  <c r="I286" i="6"/>
  <c r="I283" i="6"/>
  <c r="F283" i="6"/>
  <c r="I282" i="6"/>
  <c r="F282" i="6"/>
  <c r="I281" i="6"/>
  <c r="F281" i="6"/>
  <c r="I172" i="6"/>
  <c r="J172" i="6"/>
  <c r="F172" i="6"/>
  <c r="J164" i="6"/>
  <c r="I164" i="6" s="1"/>
  <c r="F164" i="6"/>
  <c r="J163" i="6"/>
  <c r="I163" i="6" s="1"/>
  <c r="F163" i="6"/>
  <c r="I161" i="6"/>
  <c r="J161" i="6"/>
  <c r="F161" i="6"/>
  <c r="I160" i="6"/>
  <c r="I158" i="6"/>
  <c r="J160" i="6"/>
  <c r="J158" i="6"/>
  <c r="F160" i="6"/>
  <c r="F156" i="6"/>
  <c r="F158" i="6"/>
  <c r="G158" i="6"/>
  <c r="I145" i="6"/>
  <c r="F145" i="6"/>
  <c r="J145" i="6"/>
  <c r="I43" i="6"/>
  <c r="J43" i="6"/>
  <c r="F43" i="6"/>
  <c r="I23" i="6"/>
  <c r="J23" i="6"/>
  <c r="F23" i="6"/>
  <c r="G23" i="6"/>
  <c r="I22" i="6"/>
  <c r="J22" i="6"/>
  <c r="F22" i="6"/>
  <c r="G22" i="6"/>
  <c r="D296" i="6"/>
  <c r="D304" i="6"/>
  <c r="C296" i="6"/>
  <c r="C295" i="6"/>
  <c r="D164" i="6"/>
  <c r="C164" i="6" s="1"/>
  <c r="D163" i="6"/>
  <c r="C158" i="6"/>
  <c r="C161" i="6"/>
  <c r="C160" i="6"/>
  <c r="C163" i="6"/>
  <c r="C16" i="6"/>
  <c r="D16" i="6"/>
  <c r="C22" i="6"/>
  <c r="C23" i="6"/>
  <c r="C311" i="6"/>
  <c r="C304" i="6"/>
  <c r="D340" i="6"/>
  <c r="C340" i="6"/>
  <c r="D327" i="6"/>
  <c r="D323" i="6" s="1"/>
  <c r="C327" i="6"/>
  <c r="C323" i="6" s="1"/>
  <c r="J70" i="6" l="1"/>
  <c r="I70" i="6"/>
  <c r="G70" i="6"/>
  <c r="F70" i="6"/>
  <c r="D70" i="6"/>
  <c r="C70" i="6"/>
  <c r="J129" i="6"/>
  <c r="I129" i="6"/>
  <c r="G129" i="6"/>
  <c r="F129" i="6"/>
  <c r="D129" i="6"/>
  <c r="C129" i="6"/>
  <c r="J122" i="6"/>
  <c r="I122" i="6"/>
  <c r="G122" i="6"/>
  <c r="F122" i="6"/>
  <c r="D122" i="6"/>
  <c r="C122" i="6"/>
  <c r="J118" i="6"/>
  <c r="I118" i="6"/>
  <c r="G118" i="6"/>
  <c r="F118" i="6"/>
  <c r="D118" i="6"/>
  <c r="C118" i="6"/>
  <c r="J115" i="6"/>
  <c r="I115" i="6"/>
  <c r="G115" i="6"/>
  <c r="F115" i="6"/>
  <c r="D115" i="6"/>
  <c r="C115" i="6"/>
  <c r="J106" i="6"/>
  <c r="J102" i="6" s="1"/>
  <c r="I106" i="6"/>
  <c r="I102" i="6" s="1"/>
  <c r="G106" i="6"/>
  <c r="G102" i="6" s="1"/>
  <c r="F106" i="6"/>
  <c r="F102" i="6" s="1"/>
  <c r="D106" i="6"/>
  <c r="D102" i="6" s="1"/>
  <c r="C106" i="6"/>
  <c r="C102" i="6" s="1"/>
  <c r="J97" i="6"/>
  <c r="I97" i="6"/>
  <c r="G97" i="6"/>
  <c r="F97" i="6"/>
  <c r="D97" i="6"/>
  <c r="C97" i="6"/>
  <c r="J85" i="6"/>
  <c r="I85" i="6"/>
  <c r="G85" i="6"/>
  <c r="F85" i="6"/>
  <c r="D85" i="6"/>
  <c r="C85" i="6"/>
  <c r="J78" i="6"/>
  <c r="I78" i="6"/>
  <c r="G78" i="6"/>
  <c r="F78" i="6"/>
  <c r="D78" i="6"/>
  <c r="C78" i="6"/>
  <c r="J74" i="6"/>
  <c r="I74" i="6"/>
  <c r="G74" i="6"/>
  <c r="F74" i="6"/>
  <c r="D74" i="6"/>
  <c r="C74" i="6"/>
  <c r="J71" i="6"/>
  <c r="I71" i="6"/>
  <c r="G71" i="6"/>
  <c r="F71" i="6"/>
  <c r="D71" i="6"/>
  <c r="C71" i="6"/>
  <c r="J62" i="6"/>
  <c r="J58" i="6" s="1"/>
  <c r="I62" i="6"/>
  <c r="I58" i="6" s="1"/>
  <c r="G62" i="6"/>
  <c r="G58" i="6" s="1"/>
  <c r="F62" i="6"/>
  <c r="F58" i="6" s="1"/>
  <c r="D62" i="6"/>
  <c r="D58" i="6" s="1"/>
  <c r="C62" i="6"/>
  <c r="C58" i="6" s="1"/>
  <c r="J53" i="6"/>
  <c r="I53" i="6"/>
  <c r="G53" i="6"/>
  <c r="F53" i="6"/>
  <c r="D53" i="6"/>
  <c r="C53" i="6"/>
  <c r="C147" i="6"/>
  <c r="D147" i="6"/>
  <c r="F147" i="6"/>
  <c r="G147" i="6"/>
  <c r="I147" i="6"/>
  <c r="J147" i="6"/>
  <c r="C156" i="6"/>
  <c r="C152" i="6" s="1"/>
  <c r="D156" i="6"/>
  <c r="D152" i="6" s="1"/>
  <c r="F152" i="6"/>
  <c r="G152" i="6"/>
  <c r="I156" i="6"/>
  <c r="I152" i="6" s="1"/>
  <c r="J156" i="6"/>
  <c r="J152" i="6" s="1"/>
  <c r="J26" i="6"/>
  <c r="I26" i="6"/>
  <c r="G26" i="6"/>
  <c r="F26" i="6"/>
  <c r="J340" i="6"/>
  <c r="I340" i="6"/>
  <c r="G340" i="6"/>
  <c r="F340" i="6"/>
  <c r="J416" i="6"/>
  <c r="I416" i="6"/>
  <c r="G416" i="6"/>
  <c r="F416" i="6"/>
  <c r="D416" i="6"/>
  <c r="C416" i="6"/>
  <c r="J411" i="6"/>
  <c r="I411" i="6"/>
  <c r="G411" i="6"/>
  <c r="G409" i="6" s="1"/>
  <c r="F411" i="6"/>
  <c r="F409" i="6" s="1"/>
  <c r="D411" i="6"/>
  <c r="C411" i="6"/>
  <c r="J409" i="6"/>
  <c r="I409" i="6"/>
  <c r="D409" i="6"/>
  <c r="C409" i="6"/>
  <c r="J399" i="6"/>
  <c r="I399" i="6"/>
  <c r="G399" i="6"/>
  <c r="F399" i="6"/>
  <c r="D399" i="6"/>
  <c r="C399" i="6"/>
  <c r="J392" i="6"/>
  <c r="I392" i="6"/>
  <c r="G392" i="6"/>
  <c r="F392" i="6"/>
  <c r="D392" i="6"/>
  <c r="C392" i="6"/>
  <c r="J388" i="6"/>
  <c r="I388" i="6"/>
  <c r="G388" i="6"/>
  <c r="F388" i="6"/>
  <c r="D388" i="6"/>
  <c r="C388" i="6"/>
  <c r="J385" i="6"/>
  <c r="I385" i="6"/>
  <c r="G385" i="6"/>
  <c r="F385" i="6"/>
  <c r="D385" i="6"/>
  <c r="C385" i="6"/>
  <c r="J376" i="6"/>
  <c r="I376" i="6"/>
  <c r="G376" i="6"/>
  <c r="G372" i="6" s="1"/>
  <c r="F376" i="6"/>
  <c r="F372" i="6" s="1"/>
  <c r="D376" i="6"/>
  <c r="C376" i="6"/>
  <c r="J372" i="6"/>
  <c r="I372" i="6"/>
  <c r="D372" i="6"/>
  <c r="C372" i="6"/>
  <c r="J367" i="6"/>
  <c r="I367" i="6"/>
  <c r="G367" i="6"/>
  <c r="G365" i="6" s="1"/>
  <c r="F367" i="6"/>
  <c r="F365" i="6" s="1"/>
  <c r="D367" i="6"/>
  <c r="C367" i="6"/>
  <c r="J365" i="6"/>
  <c r="I365" i="6"/>
  <c r="D365" i="6"/>
  <c r="C365" i="6"/>
  <c r="J355" i="6"/>
  <c r="I355" i="6"/>
  <c r="G355" i="6"/>
  <c r="F355" i="6"/>
  <c r="D355" i="6"/>
  <c r="C355" i="6"/>
  <c r="J348" i="6"/>
  <c r="I348" i="6"/>
  <c r="G348" i="6"/>
  <c r="F348" i="6"/>
  <c r="D348" i="6"/>
  <c r="D346" i="6" s="1"/>
  <c r="D344" i="6" s="1"/>
  <c r="C348" i="6"/>
  <c r="C346" i="6" s="1"/>
  <c r="C344" i="6" s="1"/>
  <c r="J344" i="6"/>
  <c r="I344" i="6"/>
  <c r="G344" i="6"/>
  <c r="F344" i="6"/>
  <c r="J341" i="6"/>
  <c r="I341" i="6"/>
  <c r="G341" i="6"/>
  <c r="F341" i="6"/>
  <c r="D341" i="6"/>
  <c r="C341" i="6"/>
  <c r="J332" i="6"/>
  <c r="I332" i="6"/>
  <c r="G332" i="6"/>
  <c r="G328" i="6" s="1"/>
  <c r="G321" i="6" s="1"/>
  <c r="F332" i="6"/>
  <c r="F328" i="6" s="1"/>
  <c r="F321" i="6" s="1"/>
  <c r="D332" i="6"/>
  <c r="C332" i="6"/>
  <c r="J328" i="6"/>
  <c r="I328" i="6"/>
  <c r="I321" i="6" s="1"/>
  <c r="J323" i="6"/>
  <c r="I323" i="6"/>
  <c r="G323" i="6"/>
  <c r="F323" i="6"/>
  <c r="J321" i="6"/>
  <c r="J311" i="6"/>
  <c r="I311" i="6"/>
  <c r="G311" i="6"/>
  <c r="F311" i="6"/>
  <c r="J304" i="6"/>
  <c r="I304" i="6"/>
  <c r="G304" i="6"/>
  <c r="F304" i="6"/>
  <c r="J300" i="6"/>
  <c r="I300" i="6"/>
  <c r="G300" i="6"/>
  <c r="F300" i="6"/>
  <c r="D300" i="6"/>
  <c r="C300" i="6"/>
  <c r="J297" i="6"/>
  <c r="I297" i="6"/>
  <c r="G297" i="6"/>
  <c r="F297" i="6"/>
  <c r="D297" i="6"/>
  <c r="C297" i="6"/>
  <c r="J288" i="6"/>
  <c r="J284" i="6" s="1"/>
  <c r="I288" i="6"/>
  <c r="I284" i="6" s="1"/>
  <c r="G288" i="6"/>
  <c r="G284" i="6" s="1"/>
  <c r="F288" i="6"/>
  <c r="F284" i="6" s="1"/>
  <c r="D284" i="6"/>
  <c r="C288" i="6"/>
  <c r="C284" i="6" s="1"/>
  <c r="J279" i="6"/>
  <c r="I279" i="6"/>
  <c r="G279" i="6"/>
  <c r="F279" i="6"/>
  <c r="D279" i="6"/>
  <c r="J179" i="6"/>
  <c r="I179" i="6"/>
  <c r="G179" i="6"/>
  <c r="F179" i="6"/>
  <c r="D179" i="6"/>
  <c r="C179" i="6"/>
  <c r="J168" i="6"/>
  <c r="I168" i="6"/>
  <c r="G168" i="6"/>
  <c r="F168" i="6"/>
  <c r="D168" i="6"/>
  <c r="C168" i="6"/>
  <c r="J165" i="6"/>
  <c r="I165" i="6"/>
  <c r="G165" i="6"/>
  <c r="F165" i="6"/>
  <c r="D165" i="6"/>
  <c r="C165" i="6"/>
  <c r="J34" i="6"/>
  <c r="I34" i="6"/>
  <c r="G34" i="6"/>
  <c r="G18" i="6" s="1"/>
  <c r="F34" i="6"/>
  <c r="D34" i="6"/>
  <c r="C34" i="6"/>
  <c r="J18" i="6"/>
  <c r="F18" i="6"/>
  <c r="D26" i="6"/>
  <c r="D18" i="6" s="1"/>
  <c r="C26" i="6"/>
  <c r="D13" i="6"/>
  <c r="C13" i="6"/>
  <c r="D8" i="6"/>
  <c r="D6" i="6" s="1"/>
  <c r="C8" i="6"/>
  <c r="C328" i="6" l="1"/>
  <c r="I277" i="6"/>
  <c r="I49" i="6" s="1"/>
  <c r="J277" i="6"/>
  <c r="J49" i="6" s="1"/>
  <c r="C6" i="6"/>
  <c r="C18" i="6"/>
  <c r="I18" i="6"/>
  <c r="D328" i="6"/>
  <c r="D321" i="6" s="1"/>
  <c r="F277" i="6"/>
  <c r="F49" i="6" s="1"/>
  <c r="G277" i="6"/>
  <c r="C145" i="6"/>
  <c r="D145" i="6"/>
  <c r="C321" i="6"/>
  <c r="C277" i="6"/>
  <c r="D277" i="6"/>
  <c r="G49" i="6" l="1"/>
  <c r="C49" i="6"/>
  <c r="D49" i="6"/>
</calcChain>
</file>

<file path=xl/sharedStrings.xml><?xml version="1.0" encoding="utf-8"?>
<sst xmlns="http://schemas.openxmlformats.org/spreadsheetml/2006/main" count="599" uniqueCount="202">
  <si>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</si>
  <si>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</si>
  <si>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</si>
  <si>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</si>
  <si>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</si>
  <si>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</si>
  <si>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</si>
  <si>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</si>
  <si>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</si>
  <si>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</si>
  <si>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</si>
  <si>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</si>
  <si>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</si>
  <si>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</si>
  <si>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</si>
  <si>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</si>
  <si>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</si>
  <si>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</si>
  <si>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</si>
  <si>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</si>
  <si>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</si>
  <si>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</si>
  <si>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</si>
  <si>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</si>
  <si>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</si>
  <si>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</si>
  <si>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</si>
  <si>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</si>
  <si>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</si>
  <si>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</si>
  <si>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</si>
  <si>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</si>
  <si>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</si>
  <si>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</si>
  <si>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</si>
  <si>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</si>
  <si>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</si>
  <si>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</si>
  <si>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</si>
  <si>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</si>
  <si>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</si>
  <si>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</si>
  <si>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</si>
  <si>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</si>
  <si>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</si>
  <si>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</si>
  <si>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</si>
  <si>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</si>
  <si>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</si>
  <si>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</si>
  <si>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Х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</si>
  <si>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</si>
  <si>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</si>
  <si>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</si>
  <si>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</si>
  <si>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</si>
  <si>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</si>
  <si>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</si>
  <si>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</si>
  <si>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</si>
  <si>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</si>
  <si>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</si>
  <si>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</si>
  <si>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</si>
  <si>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Субсидии на иные цели</t>
  </si>
  <si>
    <t>Бюджетные инвестиции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</si>
  <si>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</si>
  <si>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</si>
  <si>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</si>
  <si>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</si>
  <si>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</si>
  <si>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</si>
  <si>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</si>
  <si>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</si>
  <si>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</si>
  <si>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</si>
  <si>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</si>
  <si>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</si>
  <si>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</si>
  <si>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</si>
  <si>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</si>
  <si>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</si>
  <si>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</si>
  <si>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</si>
  <si>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</si>
  <si>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</si>
  <si>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</si>
  <si>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</si>
  <si>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</si>
  <si>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</si>
  <si>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</si>
  <si>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</si>
  <si>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</si>
  <si>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</si>
  <si>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</si>
  <si>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</si>
  <si>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</si>
  <si>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за счет бюджетных инвестиций, всего: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</si>
  <si>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</si>
  <si>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</si>
  <si>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</si>
  <si>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</si>
  <si>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Безвозмездные поступления,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</si>
  <si>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</si>
  <si>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</si>
  <si>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Оплата, работ услуг,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</si>
  <si>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</si>
  <si>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</si>
  <si>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</si>
  <si>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rgb="FF000000"/>
        <rFont val="Times New Roman"/>
        <family val="1"/>
        <charset val="204"/>
      </rPr>
      <t>всего</t>
    </r>
    <r>
      <rPr>
        <sz val="10"/>
        <color rgb="FF000000"/>
        <rFont val="Times New Roman"/>
        <family val="1"/>
        <charset val="204"/>
      </rPr>
      <t>:</t>
    </r>
  </si>
  <si>
    <r>
      <t xml:space="preserve">Поступление нефинансовых активов, </t>
    </r>
    <r>
      <rPr>
        <b/>
        <sz val="10"/>
        <color rgb="FF000000"/>
        <rFont val="Times New Roman"/>
        <family val="1"/>
        <charset val="204"/>
      </rPr>
      <t>всего: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</si>
  <si>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Поступление финансовых активов,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</si>
  <si>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</si>
  <si>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</si>
  <si>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10"/>
        <color rgb="FF000000"/>
        <rFont val="Times New Roman"/>
        <family val="1"/>
        <charset val="204"/>
      </rPr>
      <t>всего</t>
    </r>
    <r>
      <rPr>
        <sz val="10"/>
        <color rgb="FF000000"/>
        <rFont val="Times New Roman"/>
        <family val="1"/>
        <charset val="204"/>
      </rPr>
      <t xml:space="preserve">: </t>
    </r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</si>
  <si>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</si>
  <si>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</si>
  <si>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</si>
  <si>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</si>
  <si>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</si>
  <si>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</si>
  <si>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</si>
  <si>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</si>
  <si>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</si>
  <si>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</si>
  <si>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Поступления от приносящей доход деятельности, всего:</t>
  </si>
  <si>
    <t>000</t>
  </si>
  <si>
    <r>
      <t xml:space="preserve">2.2.1. дебиторская задолженность по доходам, полученным за счет средств </t>
    </r>
    <r>
      <rPr>
        <sz val="10"/>
        <color theme="1"/>
        <rFont val="Times New Roman"/>
        <family val="1"/>
        <charset val="204"/>
      </rPr>
      <t>бюджета города Перми</t>
    </r>
  </si>
  <si>
    <r>
      <t xml:space="preserve">2.2.2. дебиторская задолженность по выданным авансам, полученным за счет средств </t>
    </r>
    <r>
      <rPr>
        <sz val="10"/>
        <color theme="1"/>
        <rFont val="Times New Roman"/>
        <family val="1"/>
        <charset val="204"/>
      </rPr>
      <t>бюджета города Перми,</t>
    </r>
  </si>
  <si>
    <r>
      <t xml:space="preserve">2.3.2. кредиторская задолженность по расчетам с поставщиками и подрядчиками за счет средств </t>
    </r>
    <r>
      <rPr>
        <sz val="10"/>
        <color theme="1"/>
        <rFont val="Times New Roman"/>
        <family val="1"/>
        <charset val="204"/>
      </rPr>
      <t>бюджета города Перми</t>
    </r>
    <r>
      <rPr>
        <sz val="10"/>
        <color rgb="FF000000"/>
        <rFont val="Times New Roman"/>
        <family val="1"/>
        <charset val="204"/>
      </rPr>
      <t>, всего</t>
    </r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</si>
  <si>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</si>
  <si>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</si>
  <si>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</si>
  <si>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</si>
  <si>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</si>
  <si>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</si>
  <si>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</si>
  <si>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</si>
  <si>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</si>
  <si>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</si>
  <si>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</si>
  <si>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</si>
  <si>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</si>
  <si>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</si>
  <si>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</si>
  <si>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(в ред. Постановления Администрации г.Перми от 22.05.2013 №393)</t>
  </si>
  <si>
    <t xml:space="preserve">                               Форма по КФД</t>
  </si>
  <si>
    <t xml:space="preserve">                                    Дата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</si>
  <si>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</si>
  <si>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</si>
  <si>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rgb="FF000000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</si>
  <si>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</si>
  <si>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</si>
  <si>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</si>
  <si>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</si>
  <si>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</si>
  <si>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</si>
  <si>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7"/>
        <color rgb="FF000000"/>
        <rFont val="Times New Roman"/>
        <family val="1"/>
        <charset val="204"/>
      </rPr>
      <t>всего</t>
    </r>
    <r>
      <rPr>
        <sz val="7"/>
        <color rgb="FF000000"/>
        <rFont val="Times New Roman"/>
        <family val="1"/>
        <charset val="204"/>
      </rPr>
      <t xml:space="preserve">: </t>
    </r>
  </si>
  <si>
    <r>
      <t xml:space="preserve">Поступление финансовых активов,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</si>
  <si>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rgb="FF000000"/>
        <rFont val="Times New Roman"/>
        <family val="1"/>
        <charset val="204"/>
      </rPr>
      <t>всего</t>
    </r>
    <r>
      <rPr>
        <sz val="7"/>
        <color rgb="FF000000"/>
        <rFont val="Times New Roman"/>
        <family val="1"/>
        <charset val="204"/>
      </rPr>
      <t>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</si>
  <si>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9"/>
        <color rgb="FF000000"/>
        <rFont val="Times New Roman"/>
        <family val="1"/>
        <charset val="204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</si>
  <si>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9"/>
        <color rgb="FF000000"/>
        <rFont val="Times New Roman"/>
        <family val="1"/>
        <charset val="204"/>
      </rPr>
      <t>всего:</t>
    </r>
  </si>
  <si>
    <r>
      <t xml:space="preserve">Поступление финансовых активов, </t>
    </r>
    <r>
      <rPr>
        <b/>
        <sz val="9"/>
        <color rgb="FF000000"/>
        <rFont val="Times New Roman"/>
        <family val="1"/>
        <charset val="204"/>
      </rPr>
      <t>всего:</t>
    </r>
  </si>
  <si>
    <t>Приложение 1</t>
  </si>
  <si>
    <t>руб.</t>
  </si>
  <si>
    <t>Руководитель муниципального учреждения</t>
  </si>
  <si>
    <t xml:space="preserve">Планируемый остаток средств на начало планируемого года </t>
  </si>
  <si>
    <t xml:space="preserve">Планируемый  остаток средств на начало планируемого года  </t>
  </si>
  <si>
    <t xml:space="preserve">Планируемый  остаток средств на начало планируемого года </t>
  </si>
  <si>
    <t xml:space="preserve">Планируемый  остаток средств  на начало планируемого года </t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</si>
  <si>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</si>
  <si>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</si>
  <si>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 xml:space="preserve">поступления от иной приносящей доход деятельности 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</si>
  <si>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всего:</t>
  </si>
  <si>
    <t>Субсидии на финансовое обеспечение  выполнения муниципального задания</t>
  </si>
  <si>
    <t>приносящая доход деятельность</t>
  </si>
  <si>
    <t>Приносящая доход деятельность</t>
  </si>
  <si>
    <t xml:space="preserve">Оказание муниципальным учреждением услуг (выполнение работ), предоставление которых для физических и юридических лиц осуществляется на платной основе </t>
  </si>
  <si>
    <t>Реализация ценных бумаг</t>
  </si>
  <si>
    <t xml:space="preserve">Субсидии на финансовое обеспечение  выполнения муниципального задания </t>
  </si>
  <si>
    <t xml:space="preserve"> Субсидии, предоставляемые в соответствиии с абзацем вторым пункта 1 статьи 78.1 Бюджетного кодекса Российской Федерации</t>
  </si>
  <si>
    <t xml:space="preserve">Планируемый остаток средств на конец планируемого года   </t>
  </si>
  <si>
    <t xml:space="preserve">Планируемый  остаток средств на конец планируемого года  </t>
  </si>
  <si>
    <t xml:space="preserve">Планируемый  остаток средств на конец планируемого года </t>
  </si>
  <si>
    <r>
      <t xml:space="preserve">Объем публичных обязательств, </t>
    </r>
    <r>
      <rPr>
        <b/>
        <sz val="9"/>
        <color rgb="FF000000"/>
        <rFont val="Times New Roman"/>
        <family val="1"/>
        <charset val="204"/>
      </rPr>
      <t xml:space="preserve">всего </t>
    </r>
  </si>
  <si>
    <t xml:space="preserve">Поступления от иной приносящей доход деятельности </t>
  </si>
  <si>
    <r>
      <t>финансово-хозяйственной деятельности на 2015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год</t>
    </r>
  </si>
  <si>
    <r>
      <t xml:space="preserve"> и плановый период 2016, 20</t>
    </r>
    <r>
      <rPr>
        <b/>
        <u/>
        <sz val="12"/>
        <color rgb="FF000000"/>
        <rFont val="Times New Roman"/>
        <family val="1"/>
        <charset val="204"/>
      </rPr>
      <t xml:space="preserve">17 </t>
    </r>
    <r>
      <rPr>
        <b/>
        <sz val="12"/>
        <color rgb="FF000000"/>
        <rFont val="Times New Roman"/>
        <family val="1"/>
        <charset val="204"/>
      </rPr>
      <t xml:space="preserve"> гг.</t>
    </r>
  </si>
  <si>
    <r>
      <t>Наименование муниципального учреждения</t>
    </r>
    <r>
      <rPr>
        <u/>
        <sz val="12"/>
        <color rgb="FF000000"/>
        <rFont val="Times New Roman"/>
        <family val="1"/>
        <charset val="204"/>
      </rPr>
      <t xml:space="preserve"> Муниципальное автономное общеобразовательное учреждение "Общеобразовательная школа-интернат среднего (полного) общего образования № 85" г.Перми</t>
    </r>
  </si>
  <si>
    <t>5904101393/590401001</t>
  </si>
  <si>
    <t>614111. г.Пермь. ул. Муромская, 32</t>
  </si>
  <si>
    <t>Н.Х. Мазгарова</t>
  </si>
  <si>
    <t>М.Г. Пикулева</t>
  </si>
  <si>
    <t>Руководитель</t>
  </si>
  <si>
    <t>«___31____»_декабря___ 2014     г.</t>
  </si>
  <si>
    <t>«   31     »_декабря__  20 14       г.</t>
  </si>
  <si>
    <t>43056270</t>
  </si>
  <si>
    <t>269-58-40</t>
  </si>
  <si>
    <t>" 31 "    декабря_   20 14   г.</t>
  </si>
  <si>
    <t>Сдача в аренду имущества</t>
  </si>
  <si>
    <t>1.2. Виды деятельности муниципального учреждения:                                 Программа среднего (полного) общего образования</t>
  </si>
  <si>
    <t xml:space="preserve">  Предоставление услуг на обеспечение государственных гарантий на получение общего и бесплатного среденго(полного) общего образования по основным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</si>
</sst>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9" fillId="2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9" fillId="3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6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 horizontal="center" vertical="center" wrapText="1"/>
    </xf>
    <xf numFmtId="4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/>
    <xf numFmtId="0" fontId="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topLeftCell="A13" zoomScaleSheetLayoutView="100" workbookViewId="0">
      <selection activeCell="A38" sqref="A38:D38"/>
    </sheetView>
  </sheetViews>
  <sheetFormatPr defaultRowHeight="15" x14ac:dyDescent="0.25"/>
  <cols>
    <col min="1" max="1" width="11.85546875" customWidth="1"/>
    <col min="2" max="2" width="12.28515625" style="38" customWidth="1"/>
    <col min="3" max="3" width="14.7109375" style="38" customWidth="1"/>
    <col min="4" max="4" width="41.5703125" style="38" customWidth="1"/>
    <col min="5" max="5" width="6.140625" style="38" customWidth="1"/>
    <col min="6" max="6" width="25" style="38" customWidth="1"/>
    <col min="7" max="8" width="13.42578125" style="38" customWidth="1"/>
  </cols>
  <sheetData>
    <row r="1" spans="1:9" ht="11.45" customHeight="1" x14ac:dyDescent="0.25">
      <c r="A1" s="27"/>
      <c r="F1" s="85" t="s">
        <v>163</v>
      </c>
      <c r="G1" s="85"/>
      <c r="H1" s="85"/>
    </row>
    <row r="2" spans="1:9" ht="11.45" customHeight="1" x14ac:dyDescent="0.25">
      <c r="A2" s="27"/>
      <c r="F2" s="85" t="s">
        <v>148</v>
      </c>
      <c r="G2" s="85"/>
      <c r="H2" s="85"/>
    </row>
    <row r="3" spans="1:9" ht="11.45" customHeight="1" x14ac:dyDescent="0.25">
      <c r="A3" s="28"/>
      <c r="F3" s="85" t="s">
        <v>144</v>
      </c>
      <c r="G3" s="85"/>
      <c r="H3" s="85"/>
    </row>
    <row r="4" spans="1:9" ht="11.45" customHeight="1" x14ac:dyDescent="0.25">
      <c r="A4" s="28"/>
      <c r="F4" s="85" t="s">
        <v>130</v>
      </c>
      <c r="G4" s="85"/>
      <c r="H4" s="85"/>
    </row>
    <row r="5" spans="1:9" ht="11.45" customHeight="1" x14ac:dyDescent="0.25">
      <c r="A5" s="29"/>
      <c r="F5" s="85" t="s">
        <v>145</v>
      </c>
      <c r="G5" s="85"/>
      <c r="H5" s="85"/>
    </row>
    <row r="6" spans="1:9" ht="10.5" customHeight="1" x14ac:dyDescent="0.25">
      <c r="A6" s="30"/>
      <c r="B6" s="30"/>
      <c r="C6" s="30"/>
      <c r="D6" s="72"/>
      <c r="E6" s="72"/>
      <c r="F6" s="72"/>
      <c r="G6" s="72"/>
      <c r="H6" s="2"/>
      <c r="I6" s="2"/>
    </row>
    <row r="7" spans="1:9" ht="15.6" customHeight="1" x14ac:dyDescent="0.25">
      <c r="A7" s="30"/>
      <c r="B7" s="30"/>
      <c r="C7" s="30"/>
      <c r="D7" s="31"/>
      <c r="E7" s="79" t="s">
        <v>131</v>
      </c>
      <c r="F7" s="79"/>
      <c r="G7" s="79"/>
      <c r="H7" s="79"/>
      <c r="I7" s="2"/>
    </row>
    <row r="8" spans="1:9" ht="33" customHeight="1" x14ac:dyDescent="0.25">
      <c r="A8" s="30"/>
      <c r="B8" s="30"/>
      <c r="C8" s="30"/>
      <c r="D8" s="31"/>
      <c r="E8" s="80" t="s">
        <v>193</v>
      </c>
      <c r="F8" s="80"/>
      <c r="G8" s="80"/>
      <c r="H8" s="80"/>
      <c r="I8" s="2"/>
    </row>
    <row r="9" spans="1:9" ht="15" customHeight="1" x14ac:dyDescent="0.25">
      <c r="A9" s="31"/>
      <c r="B9" s="31"/>
      <c r="C9" s="31"/>
      <c r="D9" s="31"/>
      <c r="E9" s="90" t="s">
        <v>132</v>
      </c>
      <c r="F9" s="90"/>
      <c r="G9" s="90"/>
      <c r="H9" s="90"/>
      <c r="I9" s="71"/>
    </row>
    <row r="10" spans="1:9" ht="15" customHeight="1" x14ac:dyDescent="0.25">
      <c r="A10" s="31"/>
      <c r="B10" s="31"/>
      <c r="C10" s="31"/>
      <c r="D10" s="31"/>
      <c r="E10" s="37"/>
      <c r="F10" s="37"/>
      <c r="G10" s="80" t="s">
        <v>191</v>
      </c>
      <c r="H10" s="80"/>
      <c r="I10" s="71"/>
    </row>
    <row r="11" spans="1:9" ht="16.899999999999999" customHeight="1" x14ac:dyDescent="0.25">
      <c r="A11" s="30"/>
      <c r="B11" s="30"/>
      <c r="C11" s="30"/>
      <c r="D11" s="31"/>
      <c r="E11" s="90" t="s">
        <v>116</v>
      </c>
      <c r="F11" s="90"/>
      <c r="G11" s="69" t="s">
        <v>118</v>
      </c>
      <c r="H11" s="69"/>
      <c r="I11" s="2"/>
    </row>
    <row r="12" spans="1:9" ht="22.9" customHeight="1" x14ac:dyDescent="0.25">
      <c r="A12" s="30"/>
      <c r="B12" s="30"/>
      <c r="C12" s="30"/>
      <c r="D12" s="31"/>
      <c r="E12" s="79" t="s">
        <v>194</v>
      </c>
      <c r="F12" s="79"/>
      <c r="G12" s="79"/>
      <c r="H12" s="79"/>
      <c r="I12" s="31"/>
    </row>
    <row r="13" spans="1:9" ht="17.45" customHeight="1" x14ac:dyDescent="0.25">
      <c r="A13" s="70" t="s">
        <v>133</v>
      </c>
      <c r="B13" s="70"/>
      <c r="C13" s="70"/>
      <c r="D13" s="70"/>
      <c r="E13" s="70"/>
      <c r="F13" s="70"/>
      <c r="G13" s="70"/>
      <c r="H13" s="70"/>
      <c r="I13" s="70"/>
    </row>
    <row r="14" spans="1:9" ht="15.6" customHeight="1" x14ac:dyDescent="0.25">
      <c r="A14" s="70" t="s">
        <v>186</v>
      </c>
      <c r="B14" s="70"/>
      <c r="C14" s="70"/>
      <c r="D14" s="70"/>
      <c r="E14" s="70"/>
      <c r="F14" s="70"/>
      <c r="G14" s="70"/>
      <c r="H14" s="70"/>
      <c r="I14" s="70"/>
    </row>
    <row r="15" spans="1:9" ht="15.6" customHeight="1" x14ac:dyDescent="0.25">
      <c r="A15" s="70" t="s">
        <v>187</v>
      </c>
      <c r="B15" s="70"/>
      <c r="C15" s="70"/>
      <c r="D15" s="70"/>
      <c r="E15" s="70"/>
      <c r="F15" s="70"/>
      <c r="G15" s="70"/>
      <c r="H15" s="70"/>
      <c r="I15" s="70"/>
    </row>
    <row r="16" spans="1:9" ht="12" customHeight="1" x14ac:dyDescent="0.25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9.149999999999999" customHeight="1" x14ac:dyDescent="0.25">
      <c r="A17" s="70" t="s">
        <v>195</v>
      </c>
      <c r="B17" s="70"/>
      <c r="C17" s="70"/>
      <c r="D17" s="70"/>
      <c r="E17" s="70"/>
      <c r="F17" s="73"/>
      <c r="G17" s="74" t="s">
        <v>134</v>
      </c>
      <c r="H17" s="74"/>
      <c r="I17" s="32"/>
    </row>
    <row r="18" spans="1:9" ht="17.45" customHeight="1" x14ac:dyDescent="0.25">
      <c r="A18" s="32"/>
      <c r="B18" s="32"/>
      <c r="C18" s="32"/>
      <c r="D18" s="32"/>
      <c r="E18" s="77" t="s">
        <v>146</v>
      </c>
      <c r="F18" s="78"/>
      <c r="G18" s="88"/>
      <c r="H18" s="88"/>
      <c r="I18" s="34"/>
    </row>
    <row r="19" spans="1:9" ht="17.45" customHeight="1" x14ac:dyDescent="0.25">
      <c r="A19" s="33"/>
      <c r="B19" s="32"/>
      <c r="C19" s="32"/>
      <c r="D19" s="32"/>
      <c r="E19" s="77" t="s">
        <v>147</v>
      </c>
      <c r="F19" s="78"/>
      <c r="G19" s="75">
        <v>42004</v>
      </c>
      <c r="H19" s="76"/>
      <c r="I19" s="31"/>
    </row>
    <row r="20" spans="1:9" ht="17.45" customHeight="1" x14ac:dyDescent="0.25">
      <c r="A20" s="31"/>
      <c r="B20" s="30"/>
      <c r="C20" s="31"/>
      <c r="D20" s="2"/>
      <c r="E20" s="77" t="s">
        <v>135</v>
      </c>
      <c r="F20" s="78"/>
      <c r="G20" s="81" t="s">
        <v>196</v>
      </c>
      <c r="H20" s="82"/>
      <c r="I20" s="30"/>
    </row>
    <row r="21" spans="1:9" ht="17.45" customHeight="1" x14ac:dyDescent="0.25">
      <c r="A21" s="31"/>
      <c r="B21" s="30"/>
      <c r="C21" s="31"/>
      <c r="D21" s="2"/>
      <c r="E21" s="77" t="s">
        <v>136</v>
      </c>
      <c r="F21" s="78"/>
      <c r="G21" s="87">
        <v>383</v>
      </c>
      <c r="H21" s="87"/>
      <c r="I21" s="30"/>
    </row>
    <row r="22" spans="1:9" ht="64.5" customHeight="1" x14ac:dyDescent="0.25">
      <c r="A22" s="71" t="s">
        <v>188</v>
      </c>
      <c r="B22" s="71"/>
      <c r="C22" s="71"/>
      <c r="D22" s="71"/>
      <c r="E22" s="71"/>
      <c r="F22" s="71"/>
      <c r="G22" s="71"/>
      <c r="H22" s="71"/>
      <c r="I22" s="30"/>
    </row>
    <row r="23" spans="1:9" ht="0.75" customHeight="1" x14ac:dyDescent="0.25">
      <c r="A23" s="86"/>
      <c r="B23" s="86"/>
      <c r="C23" s="86"/>
      <c r="D23" s="86"/>
      <c r="E23" s="86"/>
      <c r="F23" s="86"/>
      <c r="G23" s="86"/>
      <c r="H23" s="31"/>
      <c r="I23" s="30"/>
    </row>
    <row r="24" spans="1:9" ht="9" customHeight="1" x14ac:dyDescent="0.25">
      <c r="A24" s="31"/>
      <c r="B24" s="31"/>
      <c r="C24" s="31"/>
      <c r="D24" s="31"/>
      <c r="E24" s="31"/>
      <c r="F24" s="31"/>
      <c r="G24" s="31"/>
      <c r="H24" s="31"/>
      <c r="I24" s="30"/>
    </row>
    <row r="25" spans="1:9" ht="15.6" customHeight="1" x14ac:dyDescent="0.25">
      <c r="A25" s="31" t="s">
        <v>149</v>
      </c>
      <c r="B25" s="80" t="s">
        <v>189</v>
      </c>
      <c r="C25" s="80"/>
      <c r="D25" s="80"/>
      <c r="E25" s="31"/>
      <c r="F25" s="31"/>
      <c r="G25" s="31"/>
      <c r="H25" s="31"/>
      <c r="I25" s="2"/>
    </row>
    <row r="26" spans="1:9" ht="16.149999999999999" customHeight="1" x14ac:dyDescent="0.25">
      <c r="A26" s="79" t="s">
        <v>137</v>
      </c>
      <c r="B26" s="79"/>
      <c r="C26" s="52" t="s">
        <v>164</v>
      </c>
      <c r="D26" s="2"/>
      <c r="E26" s="72"/>
      <c r="F26" s="72"/>
      <c r="G26" s="71"/>
      <c r="H26" s="71"/>
      <c r="I26" s="30"/>
    </row>
    <row r="27" spans="1:9" ht="21" customHeight="1" x14ac:dyDescent="0.25">
      <c r="A27" s="79" t="s">
        <v>138</v>
      </c>
      <c r="B27" s="79"/>
      <c r="C27" s="79"/>
      <c r="D27" s="79"/>
      <c r="E27" s="79"/>
      <c r="F27" s="79"/>
      <c r="G27" s="35"/>
      <c r="H27" s="35"/>
      <c r="I27" s="31"/>
    </row>
    <row r="28" spans="1:9" ht="15.6" customHeight="1" x14ac:dyDescent="0.25">
      <c r="A28" s="84" t="s">
        <v>139</v>
      </c>
      <c r="B28" s="84"/>
      <c r="C28" s="84"/>
      <c r="D28" s="84"/>
      <c r="E28" s="84"/>
      <c r="F28" s="84"/>
      <c r="G28" s="39"/>
      <c r="H28" s="40"/>
      <c r="I28" s="31"/>
    </row>
    <row r="29" spans="1:9" ht="15.75" x14ac:dyDescent="0.25">
      <c r="A29" s="28"/>
    </row>
    <row r="30" spans="1:9" ht="32.450000000000003" customHeight="1" x14ac:dyDescent="0.25">
      <c r="A30" s="79" t="s">
        <v>140</v>
      </c>
      <c r="B30" s="79"/>
      <c r="C30" s="79"/>
      <c r="D30" s="91" t="s">
        <v>190</v>
      </c>
      <c r="E30" s="91"/>
      <c r="F30" s="91"/>
      <c r="G30" s="91"/>
    </row>
    <row r="31" spans="1:9" ht="18" customHeight="1" x14ac:dyDescent="0.25">
      <c r="A31" s="36"/>
      <c r="B31" s="36"/>
      <c r="C31" s="36"/>
      <c r="D31" s="41"/>
      <c r="E31" s="41"/>
      <c r="F31" s="41"/>
      <c r="G31" s="41"/>
    </row>
    <row r="32" spans="1:9" ht="22.9" customHeight="1" x14ac:dyDescent="0.25">
      <c r="A32" s="70" t="s">
        <v>141</v>
      </c>
      <c r="B32" s="70"/>
      <c r="C32" s="70"/>
      <c r="D32" s="70"/>
      <c r="E32" s="70"/>
      <c r="F32" s="70"/>
      <c r="G32" s="70"/>
      <c r="H32" s="70"/>
    </row>
    <row r="33" spans="1:8" ht="22.15" customHeight="1" x14ac:dyDescent="0.25">
      <c r="A33" s="79" t="s">
        <v>142</v>
      </c>
      <c r="B33" s="79"/>
      <c r="C33" s="79"/>
      <c r="D33" s="79"/>
    </row>
    <row r="34" spans="1:8" ht="30" customHeight="1" x14ac:dyDescent="0.25">
      <c r="A34" s="83" t="s">
        <v>201</v>
      </c>
      <c r="B34" s="83"/>
      <c r="C34" s="83"/>
      <c r="D34" s="83"/>
      <c r="E34" s="83"/>
      <c r="F34" s="83"/>
      <c r="G34" s="83"/>
      <c r="H34" s="83"/>
    </row>
    <row r="35" spans="1:8" ht="22.15" hidden="1" customHeight="1" x14ac:dyDescent="0.25">
      <c r="A35" s="79"/>
      <c r="B35" s="89"/>
      <c r="C35" s="89"/>
      <c r="D35" s="89"/>
      <c r="E35" s="89"/>
      <c r="F35" s="89"/>
      <c r="G35" s="89"/>
      <c r="H35" s="89"/>
    </row>
    <row r="36" spans="1:8" ht="22.15" hidden="1" customHeight="1" x14ac:dyDescent="0.25">
      <c r="A36" s="83"/>
      <c r="B36" s="83"/>
      <c r="C36" s="83"/>
      <c r="D36" s="83"/>
      <c r="E36" s="83"/>
      <c r="F36" s="83"/>
      <c r="G36" s="83"/>
      <c r="H36" s="83"/>
    </row>
    <row r="37" spans="1:8" ht="22.15" hidden="1" customHeight="1" x14ac:dyDescent="0.25">
      <c r="A37" s="92"/>
      <c r="B37" s="92"/>
      <c r="C37" s="92"/>
      <c r="D37" s="92"/>
      <c r="E37" s="92"/>
      <c r="F37" s="92"/>
      <c r="G37" s="92"/>
      <c r="H37" s="92"/>
    </row>
    <row r="38" spans="1:8" ht="39" customHeight="1" x14ac:dyDescent="0.25">
      <c r="A38" s="79" t="s">
        <v>200</v>
      </c>
      <c r="B38" s="79"/>
      <c r="C38" s="79"/>
      <c r="D38" s="79"/>
    </row>
    <row r="39" spans="1:8" ht="25.15" hidden="1" customHeight="1" x14ac:dyDescent="0.25">
      <c r="A39" s="83"/>
      <c r="B39" s="83"/>
      <c r="C39" s="83"/>
      <c r="D39" s="83"/>
      <c r="E39" s="83"/>
      <c r="F39" s="83"/>
      <c r="G39" s="83"/>
      <c r="H39" s="83"/>
    </row>
    <row r="40" spans="1:8" ht="25.15" hidden="1" customHeight="1" x14ac:dyDescent="0.25">
      <c r="A40" s="83"/>
      <c r="B40" s="83"/>
      <c r="C40" s="83"/>
      <c r="D40" s="83"/>
      <c r="E40" s="83"/>
      <c r="F40" s="83"/>
      <c r="G40" s="83"/>
      <c r="H40" s="83"/>
    </row>
    <row r="41" spans="1:8" ht="34.9" customHeight="1" x14ac:dyDescent="0.25">
      <c r="A41" s="79" t="s">
        <v>143</v>
      </c>
      <c r="B41" s="79"/>
      <c r="C41" s="79"/>
      <c r="D41" s="79"/>
    </row>
    <row r="42" spans="1:8" ht="15.75" x14ac:dyDescent="0.25">
      <c r="A42" s="83" t="s">
        <v>199</v>
      </c>
      <c r="B42" s="83"/>
      <c r="C42" s="83"/>
      <c r="D42" s="83"/>
      <c r="E42" s="83"/>
      <c r="F42" s="83"/>
      <c r="G42" s="83"/>
      <c r="H42" s="83"/>
    </row>
  </sheetData>
  <mergeCells count="53">
    <mergeCell ref="A35:H35"/>
    <mergeCell ref="A34:H34"/>
    <mergeCell ref="A42:H42"/>
    <mergeCell ref="E7:H7"/>
    <mergeCell ref="E8:H8"/>
    <mergeCell ref="E12:H12"/>
    <mergeCell ref="E11:F11"/>
    <mergeCell ref="E9:H9"/>
    <mergeCell ref="D30:G30"/>
    <mergeCell ref="A33:D33"/>
    <mergeCell ref="A32:H32"/>
    <mergeCell ref="A38:D38"/>
    <mergeCell ref="A41:D41"/>
    <mergeCell ref="A36:H36"/>
    <mergeCell ref="A37:H37"/>
    <mergeCell ref="A39:H39"/>
    <mergeCell ref="A40:H40"/>
    <mergeCell ref="A28:F28"/>
    <mergeCell ref="F1:H1"/>
    <mergeCell ref="F2:H2"/>
    <mergeCell ref="F3:H3"/>
    <mergeCell ref="G10:H10"/>
    <mergeCell ref="A23:G23"/>
    <mergeCell ref="F5:H5"/>
    <mergeCell ref="F4:H4"/>
    <mergeCell ref="E21:F21"/>
    <mergeCell ref="G21:H21"/>
    <mergeCell ref="A22:F22"/>
    <mergeCell ref="G22:H22"/>
    <mergeCell ref="E18:F18"/>
    <mergeCell ref="G18:H18"/>
    <mergeCell ref="E19:F19"/>
    <mergeCell ref="G19:H19"/>
    <mergeCell ref="E20:F20"/>
    <mergeCell ref="A30:C30"/>
    <mergeCell ref="E26:F26"/>
    <mergeCell ref="G26:H26"/>
    <mergeCell ref="B25:D25"/>
    <mergeCell ref="A26:B26"/>
    <mergeCell ref="A27:F27"/>
    <mergeCell ref="G20:H20"/>
    <mergeCell ref="A15:H15"/>
    <mergeCell ref="A16:H16"/>
    <mergeCell ref="I13:I16"/>
    <mergeCell ref="A17:D17"/>
    <mergeCell ref="E17:F17"/>
    <mergeCell ref="G17:H17"/>
    <mergeCell ref="G11:H11"/>
    <mergeCell ref="A13:H13"/>
    <mergeCell ref="A14:H14"/>
    <mergeCell ref="I9:I10"/>
    <mergeCell ref="D6:E6"/>
    <mergeCell ref="F6:G6"/>
  </mergeCells>
  <pageMargins left="0.51181102362204722" right="0.31496062992125984" top="0.74803149606299213" bottom="0.35433070866141736" header="0.31496062992125984" footer="0.31496062992125984"/>
  <pageSetup paperSize="9" fitToHeight="2" orientation="landscape" horizontalDpi="180" verticalDpi="180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view="pageBreakPreview" topLeftCell="A13" zoomScaleSheetLayoutView="100" workbookViewId="0">
      <selection activeCell="B50" sqref="B50"/>
    </sheetView>
  </sheetViews>
  <sheetFormatPr defaultRowHeight="15" x14ac:dyDescent="0.25"/>
  <cols>
    <col min="1" max="1" width="115.140625" style="26" customWidth="1"/>
    <col min="2" max="2" width="30.42578125" style="26" customWidth="1"/>
  </cols>
  <sheetData>
    <row r="1" spans="1:2" ht="15" customHeight="1" x14ac:dyDescent="0.25">
      <c r="A1" s="93" t="s">
        <v>0</v>
      </c>
      <c r="B1" s="93"/>
    </row>
    <row r="2" spans="1:2" x14ac:dyDescent="0.25">
      <c r="A2" s="23" t="s">
        <v>1</v>
      </c>
      <c r="B2" s="23" t="s">
        <v>2</v>
      </c>
    </row>
    <row r="3" spans="1:2" ht="13.15" customHeight="1" x14ac:dyDescent="0.25">
      <c r="A3" s="23">
        <v>1</v>
      </c>
      <c r="B3" s="23">
        <v>2</v>
      </c>
    </row>
    <row r="4" spans="1:2" ht="14.45" customHeight="1" x14ac:dyDescent="0.25">
      <c r="A4" s="24" t="s">
        <v>3</v>
      </c>
      <c r="B4" s="53">
        <v>54051.95</v>
      </c>
    </row>
    <row r="5" spans="1:2" ht="14.45" customHeight="1" x14ac:dyDescent="0.25">
      <c r="A5" s="24" t="s">
        <v>4</v>
      </c>
      <c r="B5" s="53"/>
    </row>
    <row r="6" spans="1:2" ht="14.45" customHeight="1" x14ac:dyDescent="0.25">
      <c r="A6" s="24" t="s">
        <v>5</v>
      </c>
      <c r="B6" s="53">
        <v>47118.28</v>
      </c>
    </row>
    <row r="7" spans="1:2" ht="14.45" customHeight="1" x14ac:dyDescent="0.25">
      <c r="A7" s="24" t="s">
        <v>6</v>
      </c>
      <c r="B7" s="53"/>
    </row>
    <row r="8" spans="1:2" ht="14.45" customHeight="1" x14ac:dyDescent="0.25">
      <c r="A8" s="24" t="s">
        <v>7</v>
      </c>
      <c r="B8" s="53">
        <v>47118.28</v>
      </c>
    </row>
    <row r="9" spans="1:2" ht="14.45" customHeight="1" x14ac:dyDescent="0.25">
      <c r="A9" s="24" t="s">
        <v>8</v>
      </c>
      <c r="B9" s="53"/>
    </row>
    <row r="10" spans="1:2" ht="27" customHeight="1" x14ac:dyDescent="0.25">
      <c r="A10" s="24" t="s">
        <v>9</v>
      </c>
      <c r="B10" s="53"/>
    </row>
    <row r="11" spans="1:2" ht="14.45" customHeight="1" x14ac:dyDescent="0.25">
      <c r="A11" s="24" t="s">
        <v>10</v>
      </c>
      <c r="B11" s="53">
        <v>7527.9</v>
      </c>
    </row>
    <row r="12" spans="1:2" ht="14.45" customHeight="1" x14ac:dyDescent="0.25">
      <c r="A12" s="24" t="s">
        <v>11</v>
      </c>
      <c r="B12" s="53"/>
    </row>
    <row r="13" spans="1:2" ht="14.45" customHeight="1" x14ac:dyDescent="0.25">
      <c r="A13" s="24" t="s">
        <v>6</v>
      </c>
      <c r="B13" s="53"/>
    </row>
    <row r="14" spans="1:2" ht="14.45" customHeight="1" x14ac:dyDescent="0.25">
      <c r="A14" s="24" t="s">
        <v>12</v>
      </c>
      <c r="B14" s="53">
        <v>2723.3</v>
      </c>
    </row>
    <row r="15" spans="1:2" ht="14.45" customHeight="1" x14ac:dyDescent="0.25">
      <c r="A15" s="24" t="s">
        <v>13</v>
      </c>
      <c r="B15" s="53">
        <v>308.89999999999998</v>
      </c>
    </row>
    <row r="16" spans="1:2" ht="14.45" customHeight="1" x14ac:dyDescent="0.25">
      <c r="A16" s="24" t="s">
        <v>14</v>
      </c>
      <c r="B16" s="12"/>
    </row>
    <row r="17" spans="1:3" ht="14.45" customHeight="1" x14ac:dyDescent="0.25">
      <c r="A17" s="24" t="s">
        <v>4</v>
      </c>
      <c r="B17" s="12"/>
    </row>
    <row r="18" spans="1:3" ht="14.45" customHeight="1" x14ac:dyDescent="0.25">
      <c r="A18" s="24" t="s">
        <v>127</v>
      </c>
      <c r="B18" s="12"/>
    </row>
    <row r="19" spans="1:3" ht="14.45" customHeight="1" x14ac:dyDescent="0.25">
      <c r="A19" s="24" t="s">
        <v>128</v>
      </c>
      <c r="B19" s="12"/>
    </row>
    <row r="20" spans="1:3" ht="14.45" customHeight="1" x14ac:dyDescent="0.25">
      <c r="A20" s="24" t="s">
        <v>15</v>
      </c>
      <c r="B20" s="12">
        <v>102.49</v>
      </c>
    </row>
    <row r="21" spans="1:3" ht="14.45" customHeight="1" x14ac:dyDescent="0.25">
      <c r="A21" s="24" t="s">
        <v>6</v>
      </c>
      <c r="B21" s="12"/>
    </row>
    <row r="22" spans="1:3" ht="14.45" customHeight="1" x14ac:dyDescent="0.25">
      <c r="A22" s="24" t="s">
        <v>16</v>
      </c>
      <c r="B22" s="12">
        <v>2.09</v>
      </c>
    </row>
    <row r="23" spans="1:3" ht="14.45" customHeight="1" x14ac:dyDescent="0.25">
      <c r="A23" s="24" t="s">
        <v>17</v>
      </c>
      <c r="B23" s="12"/>
    </row>
    <row r="24" spans="1:3" ht="14.45" customHeight="1" x14ac:dyDescent="0.25">
      <c r="A24" s="24" t="s">
        <v>18</v>
      </c>
      <c r="B24" s="12">
        <v>21.2</v>
      </c>
    </row>
    <row r="25" spans="1:3" ht="14.45" customHeight="1" x14ac:dyDescent="0.25">
      <c r="A25" s="24" t="s">
        <v>19</v>
      </c>
      <c r="B25" s="12"/>
    </row>
    <row r="26" spans="1:3" ht="14.45" customHeight="1" x14ac:dyDescent="0.25">
      <c r="A26" s="24" t="s">
        <v>20</v>
      </c>
      <c r="B26" s="12"/>
    </row>
    <row r="27" spans="1:3" ht="14.45" customHeight="1" x14ac:dyDescent="0.25">
      <c r="A27" s="24" t="s">
        <v>21</v>
      </c>
      <c r="B27" s="12"/>
      <c r="C27" s="1"/>
    </row>
    <row r="28" spans="1:3" ht="14.45" customHeight="1" x14ac:dyDescent="0.25">
      <c r="A28" s="24" t="s">
        <v>22</v>
      </c>
      <c r="B28" s="12"/>
      <c r="C28" s="1"/>
    </row>
    <row r="29" spans="1:3" ht="14.45" customHeight="1" x14ac:dyDescent="0.25">
      <c r="A29" s="24" t="s">
        <v>23</v>
      </c>
      <c r="B29" s="12"/>
      <c r="C29" s="1"/>
    </row>
    <row r="30" spans="1:3" ht="14.45" customHeight="1" x14ac:dyDescent="0.25">
      <c r="A30" s="24" t="s">
        <v>24</v>
      </c>
      <c r="B30" s="12"/>
      <c r="C30" s="1"/>
    </row>
    <row r="31" spans="1:3" ht="14.45" customHeight="1" x14ac:dyDescent="0.25">
      <c r="A31" s="24" t="s">
        <v>25</v>
      </c>
      <c r="B31" s="12"/>
      <c r="C31" s="1"/>
    </row>
    <row r="32" spans="1:3" ht="14.45" customHeight="1" x14ac:dyDescent="0.25">
      <c r="A32" s="24" t="s">
        <v>26</v>
      </c>
      <c r="B32" s="12">
        <v>79.2</v>
      </c>
      <c r="C32" s="1"/>
    </row>
    <row r="33" spans="1:3" ht="14.45" customHeight="1" x14ac:dyDescent="0.25">
      <c r="A33" s="24" t="s">
        <v>6</v>
      </c>
      <c r="B33" s="12"/>
      <c r="C33" s="1"/>
    </row>
    <row r="34" spans="1:3" ht="14.45" customHeight="1" x14ac:dyDescent="0.25">
      <c r="A34" s="24" t="s">
        <v>16</v>
      </c>
      <c r="B34" s="12"/>
      <c r="C34" s="1"/>
    </row>
    <row r="35" spans="1:3" ht="14.45" customHeight="1" x14ac:dyDescent="0.25">
      <c r="A35" s="24" t="s">
        <v>17</v>
      </c>
      <c r="B35" s="12"/>
      <c r="C35" s="1"/>
    </row>
    <row r="36" spans="1:3" ht="14.45" customHeight="1" x14ac:dyDescent="0.25">
      <c r="A36" s="24" t="s">
        <v>18</v>
      </c>
      <c r="B36" s="12">
        <v>79.2</v>
      </c>
      <c r="C36" s="1"/>
    </row>
    <row r="37" spans="1:3" ht="14.45" customHeight="1" x14ac:dyDescent="0.25">
      <c r="A37" s="24" t="s">
        <v>19</v>
      </c>
      <c r="B37" s="12"/>
      <c r="C37" s="1"/>
    </row>
    <row r="38" spans="1:3" ht="14.45" customHeight="1" x14ac:dyDescent="0.25">
      <c r="A38" s="24" t="s">
        <v>20</v>
      </c>
      <c r="B38" s="12"/>
      <c r="C38" s="1"/>
    </row>
    <row r="39" spans="1:3" ht="14.45" customHeight="1" x14ac:dyDescent="0.25">
      <c r="A39" s="24" t="s">
        <v>21</v>
      </c>
      <c r="B39" s="12"/>
      <c r="C39" s="1"/>
    </row>
    <row r="40" spans="1:3" ht="14.45" customHeight="1" x14ac:dyDescent="0.25">
      <c r="A40" s="24" t="s">
        <v>22</v>
      </c>
      <c r="B40" s="12"/>
      <c r="C40" s="1"/>
    </row>
    <row r="41" spans="1:3" ht="14.45" customHeight="1" x14ac:dyDescent="0.25">
      <c r="A41" s="24" t="s">
        <v>23</v>
      </c>
      <c r="B41" s="12"/>
      <c r="C41" s="1"/>
    </row>
    <row r="42" spans="1:3" ht="14.45" customHeight="1" x14ac:dyDescent="0.25">
      <c r="A42" s="24" t="s">
        <v>24</v>
      </c>
      <c r="B42" s="12"/>
      <c r="C42" s="1"/>
    </row>
    <row r="43" spans="1:3" ht="14.45" customHeight="1" x14ac:dyDescent="0.25">
      <c r="A43" s="24" t="s">
        <v>25</v>
      </c>
      <c r="B43" s="12"/>
      <c r="C43" s="1"/>
    </row>
    <row r="44" spans="1:3" ht="14.45" customHeight="1" x14ac:dyDescent="0.25">
      <c r="A44" s="24" t="s">
        <v>27</v>
      </c>
      <c r="B44" s="53"/>
      <c r="C44" s="1"/>
    </row>
    <row r="45" spans="1:3" ht="14.45" customHeight="1" x14ac:dyDescent="0.25">
      <c r="A45" s="24" t="s">
        <v>4</v>
      </c>
      <c r="B45" s="53"/>
      <c r="C45" s="3"/>
    </row>
    <row r="46" spans="1:3" ht="14.45" customHeight="1" x14ac:dyDescent="0.25">
      <c r="A46" s="24" t="s">
        <v>28</v>
      </c>
      <c r="B46" s="53"/>
      <c r="C46" s="3"/>
    </row>
    <row r="47" spans="1:3" ht="14.45" customHeight="1" x14ac:dyDescent="0.25">
      <c r="A47" s="24" t="s">
        <v>129</v>
      </c>
      <c r="B47" s="68">
        <v>-159.05000000000001</v>
      </c>
      <c r="C47" s="1"/>
    </row>
    <row r="48" spans="1:3" ht="14.45" customHeight="1" x14ac:dyDescent="0.25">
      <c r="A48" s="24" t="s">
        <v>6</v>
      </c>
      <c r="B48" s="68"/>
      <c r="C48" s="1"/>
    </row>
    <row r="49" spans="1:3" ht="14.45" customHeight="1" x14ac:dyDescent="0.25">
      <c r="A49" s="24" t="s">
        <v>29</v>
      </c>
      <c r="B49" s="68">
        <v>-159.05000000000001</v>
      </c>
      <c r="C49" s="1"/>
    </row>
    <row r="50" spans="1:3" ht="14.45" customHeight="1" x14ac:dyDescent="0.25">
      <c r="A50" s="24" t="s">
        <v>30</v>
      </c>
      <c r="B50" s="12"/>
      <c r="C50" s="1"/>
    </row>
    <row r="51" spans="1:3" ht="14.45" customHeight="1" x14ac:dyDescent="0.25">
      <c r="A51" s="24" t="s">
        <v>31</v>
      </c>
      <c r="B51" s="12"/>
      <c r="C51" s="1"/>
    </row>
    <row r="52" spans="1:3" ht="14.45" customHeight="1" x14ac:dyDescent="0.25">
      <c r="A52" s="24" t="s">
        <v>32</v>
      </c>
      <c r="B52" s="53"/>
      <c r="C52" s="1"/>
    </row>
    <row r="53" spans="1:3" ht="14.45" customHeight="1" x14ac:dyDescent="0.25">
      <c r="A53" s="24" t="s">
        <v>33</v>
      </c>
      <c r="B53" s="53"/>
      <c r="C53" s="1"/>
    </row>
    <row r="54" spans="1:3" ht="14.45" customHeight="1" x14ac:dyDescent="0.25">
      <c r="A54" s="24" t="s">
        <v>34</v>
      </c>
      <c r="B54" s="53"/>
      <c r="C54" s="2"/>
    </row>
    <row r="55" spans="1:3" ht="14.45" customHeight="1" x14ac:dyDescent="0.25">
      <c r="A55" s="24" t="s">
        <v>35</v>
      </c>
      <c r="B55" s="53"/>
      <c r="C55" s="1"/>
    </row>
    <row r="56" spans="1:3" ht="14.45" customHeight="1" x14ac:dyDescent="0.25">
      <c r="A56" s="24" t="s">
        <v>36</v>
      </c>
      <c r="B56" s="53"/>
      <c r="C56" s="1"/>
    </row>
    <row r="57" spans="1:3" ht="14.45" customHeight="1" x14ac:dyDescent="0.25">
      <c r="A57" s="24" t="s">
        <v>37</v>
      </c>
      <c r="B57" s="53"/>
      <c r="C57" s="1"/>
    </row>
    <row r="58" spans="1:3" ht="14.45" customHeight="1" x14ac:dyDescent="0.25">
      <c r="A58" s="24" t="s">
        <v>38</v>
      </c>
      <c r="B58" s="53"/>
      <c r="C58" s="1"/>
    </row>
    <row r="59" spans="1:3" ht="14.45" customHeight="1" x14ac:dyDescent="0.25">
      <c r="A59" s="24" t="s">
        <v>39</v>
      </c>
      <c r="B59" s="12"/>
      <c r="C59" s="1"/>
    </row>
    <row r="60" spans="1:3" ht="14.45" customHeight="1" x14ac:dyDescent="0.25">
      <c r="A60" s="24" t="s">
        <v>40</v>
      </c>
      <c r="B60" s="12"/>
      <c r="C60" s="1"/>
    </row>
    <row r="61" spans="1:3" ht="14.45" customHeight="1" x14ac:dyDescent="0.25">
      <c r="A61" s="24" t="s">
        <v>41</v>
      </c>
      <c r="B61" s="12"/>
      <c r="C61" s="1"/>
    </row>
    <row r="62" spans="1:3" ht="25.9" customHeight="1" x14ac:dyDescent="0.25">
      <c r="A62" s="24" t="s">
        <v>42</v>
      </c>
      <c r="B62" s="12"/>
      <c r="C62" s="1"/>
    </row>
    <row r="63" spans="1:3" ht="14.45" customHeight="1" x14ac:dyDescent="0.25">
      <c r="A63" s="24" t="s">
        <v>6</v>
      </c>
      <c r="B63" s="12"/>
      <c r="C63" s="1"/>
    </row>
    <row r="64" spans="1:3" ht="14.45" customHeight="1" x14ac:dyDescent="0.25">
      <c r="A64" s="24" t="s">
        <v>29</v>
      </c>
      <c r="B64" s="12"/>
      <c r="C64" s="1"/>
    </row>
    <row r="65" spans="1:3" ht="14.45" customHeight="1" x14ac:dyDescent="0.25">
      <c r="A65" s="24" t="s">
        <v>30</v>
      </c>
      <c r="B65" s="12"/>
      <c r="C65" s="1"/>
    </row>
    <row r="66" spans="1:3" ht="14.45" customHeight="1" x14ac:dyDescent="0.25">
      <c r="A66" s="25" t="s">
        <v>31</v>
      </c>
      <c r="B66" s="12"/>
      <c r="C66" s="1"/>
    </row>
    <row r="67" spans="1:3" ht="14.45" customHeight="1" x14ac:dyDescent="0.25">
      <c r="A67" s="25" t="s">
        <v>32</v>
      </c>
      <c r="B67" s="12"/>
      <c r="C67" s="1"/>
    </row>
    <row r="68" spans="1:3" ht="14.45" customHeight="1" x14ac:dyDescent="0.25">
      <c r="A68" s="25" t="s">
        <v>33</v>
      </c>
      <c r="B68" s="12"/>
      <c r="C68" s="1"/>
    </row>
    <row r="69" spans="1:3" ht="14.45" customHeight="1" x14ac:dyDescent="0.25">
      <c r="A69" s="25" t="s">
        <v>34</v>
      </c>
      <c r="B69" s="12"/>
      <c r="C69" s="1"/>
    </row>
    <row r="70" spans="1:3" ht="14.45" customHeight="1" x14ac:dyDescent="0.25">
      <c r="A70" s="25" t="s">
        <v>35</v>
      </c>
      <c r="B70" s="12"/>
      <c r="C70" s="1"/>
    </row>
    <row r="71" spans="1:3" ht="14.45" customHeight="1" x14ac:dyDescent="0.25">
      <c r="A71" s="25" t="s">
        <v>36</v>
      </c>
      <c r="B71" s="12"/>
      <c r="C71" s="1"/>
    </row>
    <row r="72" spans="1:3" ht="14.45" customHeight="1" x14ac:dyDescent="0.25">
      <c r="A72" s="25" t="s">
        <v>37</v>
      </c>
      <c r="B72" s="12"/>
      <c r="C72" s="1"/>
    </row>
    <row r="73" spans="1:3" ht="14.45" customHeight="1" x14ac:dyDescent="0.25">
      <c r="A73" s="25" t="s">
        <v>38</v>
      </c>
      <c r="B73" s="12"/>
      <c r="C73" s="1"/>
    </row>
    <row r="74" spans="1:3" ht="14.45" customHeight="1" x14ac:dyDescent="0.25">
      <c r="A74" s="25" t="s">
        <v>39</v>
      </c>
      <c r="B74" s="12"/>
      <c r="C74" s="1"/>
    </row>
    <row r="75" spans="1:3" ht="14.45" customHeight="1" x14ac:dyDescent="0.25">
      <c r="A75" s="25" t="s">
        <v>43</v>
      </c>
      <c r="B75" s="12"/>
      <c r="C75" s="1"/>
    </row>
    <row r="76" spans="1:3" ht="14.45" customHeight="1" x14ac:dyDescent="0.25">
      <c r="A76" s="25" t="s">
        <v>41</v>
      </c>
      <c r="B76" s="12"/>
      <c r="C76" s="1"/>
    </row>
  </sheetData>
  <autoFilter ref="A2:C76"/>
  <mergeCells count="1">
    <mergeCell ref="A1:B1"/>
  </mergeCells>
  <pageMargins left="0.70866141732283472" right="0.70866141732283472" top="0.74803149606299213" bottom="0.35433070866141736" header="0.31496062992125984" footer="0.31496062992125984"/>
  <pageSetup paperSize="9" scale="90" fitToHeight="3" orientation="landscape" horizontalDpi="180" verticalDpi="18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6"/>
  <sheetViews>
    <sheetView view="pageBreakPreview" zoomScaleSheetLayoutView="100" workbookViewId="0">
      <pane xSplit="1" ySplit="5" topLeftCell="B422" activePane="bottomRight" state="frozen"/>
      <selection pane="topRight" activeCell="B1" sqref="B1"/>
      <selection pane="bottomLeft" activeCell="A6" sqref="A6"/>
      <selection pane="bottomRight" activeCell="A436" sqref="A436:C436"/>
    </sheetView>
  </sheetViews>
  <sheetFormatPr defaultRowHeight="15" x14ac:dyDescent="0.25"/>
  <cols>
    <col min="1" max="1" width="30.140625" style="10" customWidth="1"/>
    <col min="2" max="2" width="6.7109375" customWidth="1"/>
    <col min="3" max="4" width="13.42578125" customWidth="1"/>
    <col min="5" max="5" width="8.140625" customWidth="1"/>
    <col min="6" max="7" width="13.42578125" customWidth="1"/>
    <col min="8" max="8" width="7.7109375" customWidth="1"/>
    <col min="9" max="10" width="13.42578125" customWidth="1"/>
    <col min="11" max="11" width="7.7109375" customWidth="1"/>
  </cols>
  <sheetData>
    <row r="1" spans="1:11" ht="15.75" x14ac:dyDescent="0.2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12.75" x14ac:dyDescent="0.25">
      <c r="A2" s="99" t="s">
        <v>1</v>
      </c>
      <c r="B2" s="102" t="s">
        <v>45</v>
      </c>
      <c r="C2" s="103" t="s">
        <v>46</v>
      </c>
      <c r="D2" s="103" t="s">
        <v>47</v>
      </c>
      <c r="E2" s="103"/>
      <c r="F2" s="103" t="s">
        <v>48</v>
      </c>
      <c r="G2" s="103" t="s">
        <v>47</v>
      </c>
      <c r="H2" s="103"/>
      <c r="I2" s="103" t="s">
        <v>49</v>
      </c>
      <c r="J2" s="103" t="s">
        <v>47</v>
      </c>
      <c r="K2" s="103"/>
    </row>
    <row r="3" spans="1:11" s="4" customFormat="1" ht="68.45" customHeight="1" x14ac:dyDescent="0.25">
      <c r="A3" s="100"/>
      <c r="B3" s="102"/>
      <c r="C3" s="103"/>
      <c r="D3" s="103" t="s">
        <v>99</v>
      </c>
      <c r="E3" s="102" t="s">
        <v>115</v>
      </c>
      <c r="F3" s="103"/>
      <c r="G3" s="103" t="s">
        <v>99</v>
      </c>
      <c r="H3" s="102" t="s">
        <v>115</v>
      </c>
      <c r="I3" s="103"/>
      <c r="J3" s="103" t="s">
        <v>99</v>
      </c>
      <c r="K3" s="102" t="s">
        <v>115</v>
      </c>
    </row>
    <row r="4" spans="1:11" s="4" customFormat="1" ht="39.6" customHeight="1" x14ac:dyDescent="0.25">
      <c r="A4" s="101"/>
      <c r="B4" s="102"/>
      <c r="C4" s="103"/>
      <c r="D4" s="103"/>
      <c r="E4" s="102"/>
      <c r="F4" s="103"/>
      <c r="G4" s="103"/>
      <c r="H4" s="102"/>
      <c r="I4" s="103"/>
      <c r="J4" s="103"/>
      <c r="K4" s="102"/>
    </row>
    <row r="5" spans="1:11" s="6" customFormat="1" ht="12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4" customFormat="1" ht="39" customHeight="1" x14ac:dyDescent="0.25">
      <c r="A6" s="11" t="s">
        <v>166</v>
      </c>
      <c r="B6" s="15">
        <v>100</v>
      </c>
      <c r="C6" s="16">
        <f>C8+C13</f>
        <v>346568.31</v>
      </c>
      <c r="D6" s="16">
        <f>D8+D13</f>
        <v>346568.31</v>
      </c>
      <c r="E6" s="16"/>
      <c r="F6" s="16">
        <v>0</v>
      </c>
      <c r="G6" s="16">
        <v>0</v>
      </c>
      <c r="H6" s="16"/>
      <c r="I6" s="16">
        <v>0</v>
      </c>
      <c r="J6" s="16">
        <v>0</v>
      </c>
      <c r="K6" s="16"/>
    </row>
    <row r="7" spans="1:11" s="4" customFormat="1" ht="12.6" hidden="1" customHeight="1" x14ac:dyDescent="0.25">
      <c r="A7" s="9" t="s">
        <v>6</v>
      </c>
      <c r="B7" s="8" t="s">
        <v>50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s="4" customFormat="1" ht="52.15" hidden="1" customHeight="1" x14ac:dyDescent="0.25">
      <c r="A8" s="9" t="s">
        <v>100</v>
      </c>
      <c r="B8" s="8">
        <v>100</v>
      </c>
      <c r="C8" s="17">
        <f>C10+C11+C12</f>
        <v>346568.31</v>
      </c>
      <c r="D8" s="17">
        <f t="shared" ref="D8" si="0">D10+D11+D12</f>
        <v>346568.31</v>
      </c>
      <c r="E8" s="17"/>
      <c r="F8" s="17"/>
      <c r="G8" s="17"/>
      <c r="H8" s="17"/>
      <c r="I8" s="17"/>
      <c r="J8" s="17"/>
      <c r="K8" s="17"/>
    </row>
    <row r="9" spans="1:11" s="4" customFormat="1" ht="13.9" hidden="1" customHeight="1" x14ac:dyDescent="0.25">
      <c r="A9" s="9" t="s">
        <v>6</v>
      </c>
      <c r="B9" s="8" t="s">
        <v>50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s="4" customFormat="1" ht="34.5" customHeight="1" x14ac:dyDescent="0.25">
      <c r="A10" s="9" t="s">
        <v>167</v>
      </c>
      <c r="B10" s="8">
        <v>120</v>
      </c>
      <c r="C10" s="17">
        <v>267113.25</v>
      </c>
      <c r="D10" s="17">
        <v>267113.25</v>
      </c>
      <c r="E10" s="17"/>
      <c r="F10" s="17">
        <v>0</v>
      </c>
      <c r="G10" s="17">
        <v>0</v>
      </c>
      <c r="H10" s="17"/>
      <c r="I10" s="17">
        <v>0</v>
      </c>
      <c r="J10" s="17">
        <v>0</v>
      </c>
      <c r="K10" s="17"/>
    </row>
    <row r="11" spans="1:11" s="4" customFormat="1" ht="33" customHeight="1" x14ac:dyDescent="0.25">
      <c r="A11" s="9" t="s">
        <v>168</v>
      </c>
      <c r="B11" s="8">
        <v>130</v>
      </c>
      <c r="C11" s="17">
        <v>63726.65</v>
      </c>
      <c r="D11" s="17">
        <v>63726.65</v>
      </c>
      <c r="E11" s="17"/>
      <c r="F11" s="17">
        <v>0</v>
      </c>
      <c r="G11" s="17">
        <v>0</v>
      </c>
      <c r="H11" s="17"/>
      <c r="I11" s="17">
        <v>0</v>
      </c>
      <c r="J11" s="17">
        <v>0</v>
      </c>
      <c r="K11" s="17"/>
    </row>
    <row r="12" spans="1:11" s="4" customFormat="1" ht="32.25" customHeight="1" x14ac:dyDescent="0.25">
      <c r="A12" s="9" t="s">
        <v>169</v>
      </c>
      <c r="B12" s="8">
        <v>180</v>
      </c>
      <c r="C12" s="17">
        <f>D12</f>
        <v>15728.41</v>
      </c>
      <c r="D12" s="17">
        <v>15728.41</v>
      </c>
      <c r="E12" s="17"/>
      <c r="F12" s="17">
        <v>0</v>
      </c>
      <c r="G12" s="17">
        <v>0</v>
      </c>
      <c r="H12" s="17"/>
      <c r="I12" s="17">
        <v>0</v>
      </c>
      <c r="J12" s="17">
        <v>0</v>
      </c>
      <c r="K12" s="17"/>
    </row>
    <row r="13" spans="1:11" s="4" customFormat="1" ht="40.15" hidden="1" customHeight="1" x14ac:dyDescent="0.25">
      <c r="A13" s="9" t="s">
        <v>101</v>
      </c>
      <c r="B13" s="8">
        <v>180</v>
      </c>
      <c r="C13" s="17">
        <f>C15</f>
        <v>0</v>
      </c>
      <c r="D13" s="17">
        <f>D15</f>
        <v>0</v>
      </c>
      <c r="E13" s="17"/>
      <c r="F13" s="17"/>
      <c r="G13" s="17"/>
      <c r="H13" s="17"/>
      <c r="I13" s="17"/>
      <c r="J13" s="17"/>
      <c r="K13" s="17"/>
    </row>
    <row r="14" spans="1:11" s="4" customFormat="1" ht="13.9" hidden="1" customHeight="1" x14ac:dyDescent="0.25">
      <c r="A14" s="9" t="s">
        <v>6</v>
      </c>
      <c r="B14" s="8" t="s">
        <v>50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s="4" customFormat="1" ht="51" hidden="1" customHeight="1" x14ac:dyDescent="0.25">
      <c r="A15" s="9" t="s">
        <v>51</v>
      </c>
      <c r="B15" s="8">
        <v>180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</row>
    <row r="16" spans="1:11" s="4" customFormat="1" ht="25.15" customHeight="1" x14ac:dyDescent="0.25">
      <c r="A16" s="14" t="s">
        <v>52</v>
      </c>
      <c r="B16" s="21" t="s">
        <v>126</v>
      </c>
      <c r="C16" s="18">
        <f>C23+C43+C44+C22</f>
        <v>25940414.140000004</v>
      </c>
      <c r="D16" s="18">
        <f>D23+D43+D44+D22</f>
        <v>25940414.140000004</v>
      </c>
      <c r="E16" s="18"/>
      <c r="F16" s="18">
        <f>F23+F43+F44+F22</f>
        <v>27960691.040000003</v>
      </c>
      <c r="G16" s="18">
        <f>G23+G43+G44+G22</f>
        <v>27960691.040000003</v>
      </c>
      <c r="H16" s="18"/>
      <c r="I16" s="18">
        <f>I23+I43+I44+I22</f>
        <v>27960691.040000003</v>
      </c>
      <c r="J16" s="18">
        <f>J23+J43+J44+J22</f>
        <v>27960691.040000003</v>
      </c>
      <c r="K16" s="18"/>
    </row>
    <row r="17" spans="1:11" s="4" customFormat="1" ht="13.9" customHeight="1" x14ac:dyDescent="0.25">
      <c r="A17" s="9" t="s">
        <v>6</v>
      </c>
      <c r="B17" s="8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4" customFormat="1" ht="24.6" hidden="1" customHeight="1" x14ac:dyDescent="0.25">
      <c r="A18" s="11" t="s">
        <v>125</v>
      </c>
      <c r="B18" s="15">
        <v>100</v>
      </c>
      <c r="C18" s="16">
        <f>C22+C26+C32+C33+C34</f>
        <v>481773.82</v>
      </c>
      <c r="D18" s="16">
        <f>D22+D26+D32+D33+D34</f>
        <v>481773.82</v>
      </c>
      <c r="E18" s="16"/>
      <c r="F18" s="16">
        <f t="shared" ref="F18:G18" si="1">F22+F26+F32+F33+F34</f>
        <v>481773.82</v>
      </c>
      <c r="G18" s="16">
        <f t="shared" si="1"/>
        <v>481773.82</v>
      </c>
      <c r="H18" s="16"/>
      <c r="I18" s="16">
        <f t="shared" ref="I18:J18" si="2">I22+I26+I32+I33+I34</f>
        <v>481773.82</v>
      </c>
      <c r="J18" s="16">
        <f t="shared" si="2"/>
        <v>481773.82</v>
      </c>
      <c r="K18" s="16"/>
    </row>
    <row r="19" spans="1:11" s="4" customFormat="1" ht="13.9" hidden="1" customHeight="1" x14ac:dyDescent="0.25">
      <c r="A19" s="9" t="s">
        <v>6</v>
      </c>
      <c r="B19" s="8" t="s">
        <v>50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s="4" customFormat="1" ht="111" customHeight="1" x14ac:dyDescent="0.25">
      <c r="A20" s="9" t="s">
        <v>170</v>
      </c>
      <c r="B20" s="8">
        <v>100</v>
      </c>
      <c r="C20" s="17">
        <v>0</v>
      </c>
      <c r="D20" s="17">
        <v>0</v>
      </c>
      <c r="E20" s="17"/>
      <c r="F20" s="17">
        <v>0</v>
      </c>
      <c r="G20" s="17">
        <v>0</v>
      </c>
      <c r="H20" s="17"/>
      <c r="I20" s="17">
        <v>0</v>
      </c>
      <c r="J20" s="17">
        <v>0</v>
      </c>
      <c r="K20" s="17"/>
    </row>
    <row r="21" spans="1:11" s="4" customFormat="1" ht="48" customHeight="1" x14ac:dyDescent="0.25">
      <c r="A21" s="9" t="s">
        <v>171</v>
      </c>
      <c r="B21" s="20" t="s">
        <v>126</v>
      </c>
      <c r="C21" s="17">
        <v>0</v>
      </c>
      <c r="D21" s="17">
        <v>0</v>
      </c>
      <c r="E21" s="17"/>
      <c r="F21" s="17">
        <v>0</v>
      </c>
      <c r="G21" s="17">
        <v>0</v>
      </c>
      <c r="H21" s="17"/>
      <c r="I21" s="17">
        <v>0</v>
      </c>
      <c r="J21" s="17">
        <v>0</v>
      </c>
      <c r="K21" s="17"/>
    </row>
    <row r="22" spans="1:11" s="4" customFormat="1" ht="32.25" customHeight="1" x14ac:dyDescent="0.25">
      <c r="A22" s="65" t="s">
        <v>185</v>
      </c>
      <c r="B22" s="66">
        <v>120</v>
      </c>
      <c r="C22" s="67">
        <f>D22</f>
        <v>464226.42</v>
      </c>
      <c r="D22" s="67">
        <v>464226.42</v>
      </c>
      <c r="E22" s="67"/>
      <c r="F22" s="67">
        <f>G22</f>
        <v>464226.42</v>
      </c>
      <c r="G22" s="67">
        <f>D22</f>
        <v>464226.42</v>
      </c>
      <c r="H22" s="67"/>
      <c r="I22" s="67">
        <f>J22</f>
        <v>464226.42</v>
      </c>
      <c r="J22" s="67">
        <f>D22</f>
        <v>464226.42</v>
      </c>
      <c r="K22" s="17"/>
    </row>
    <row r="23" spans="1:11" s="58" customFormat="1" ht="32.25" customHeight="1" x14ac:dyDescent="0.25">
      <c r="A23" s="63" t="s">
        <v>185</v>
      </c>
      <c r="B23" s="64">
        <v>130</v>
      </c>
      <c r="C23" s="55">
        <f>D23</f>
        <v>609446.37</v>
      </c>
      <c r="D23" s="55">
        <v>609446.37</v>
      </c>
      <c r="E23" s="55"/>
      <c r="F23" s="55">
        <f>G23</f>
        <v>609446.37</v>
      </c>
      <c r="G23" s="55">
        <f>D23</f>
        <v>609446.37</v>
      </c>
      <c r="H23" s="55"/>
      <c r="I23" s="55">
        <f>J23</f>
        <v>609446.37</v>
      </c>
      <c r="J23" s="55">
        <f>D23</f>
        <v>609446.37</v>
      </c>
      <c r="K23" s="55"/>
    </row>
    <row r="24" spans="1:11" s="4" customFormat="1" ht="32.25" customHeight="1" x14ac:dyDescent="0.25">
      <c r="A24" s="9" t="s">
        <v>185</v>
      </c>
      <c r="B24" s="8">
        <v>180</v>
      </c>
      <c r="C24" s="17"/>
      <c r="D24" s="17">
        <v>0</v>
      </c>
      <c r="E24" s="17">
        <v>0</v>
      </c>
      <c r="F24" s="17">
        <v>0</v>
      </c>
      <c r="G24" s="17">
        <v>0</v>
      </c>
      <c r="H24" s="17"/>
      <c r="I24" s="17">
        <v>0</v>
      </c>
      <c r="J24" s="17">
        <v>0</v>
      </c>
      <c r="K24" s="17"/>
    </row>
    <row r="25" spans="1:11" s="4" customFormat="1" ht="93.75" hidden="1" customHeight="1" x14ac:dyDescent="0.25">
      <c r="A25" s="9" t="s">
        <v>173</v>
      </c>
      <c r="B25" s="8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4" customFormat="1" ht="27" hidden="1" customHeight="1" x14ac:dyDescent="0.25">
      <c r="A26" s="9" t="s">
        <v>172</v>
      </c>
      <c r="B26" s="8">
        <v>130</v>
      </c>
      <c r="C26" s="17">
        <f>C28+C29+C30+C31</f>
        <v>17547.400000000001</v>
      </c>
      <c r="D26" s="17">
        <f t="shared" ref="D26:J26" si="3">D28+D29+D30+D31</f>
        <v>17547.400000000001</v>
      </c>
      <c r="E26" s="17"/>
      <c r="F26" s="17">
        <f t="shared" si="3"/>
        <v>17547.400000000001</v>
      </c>
      <c r="G26" s="17">
        <f t="shared" si="3"/>
        <v>17547.400000000001</v>
      </c>
      <c r="H26" s="17"/>
      <c r="I26" s="17">
        <f t="shared" si="3"/>
        <v>17547.400000000001</v>
      </c>
      <c r="J26" s="17">
        <f t="shared" si="3"/>
        <v>17547.400000000001</v>
      </c>
      <c r="K26" s="17"/>
    </row>
    <row r="27" spans="1:11" s="4" customFormat="1" ht="13.9" hidden="1" customHeight="1" x14ac:dyDescent="0.25">
      <c r="A27" s="9" t="s">
        <v>6</v>
      </c>
      <c r="B27" s="8" t="s">
        <v>50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s="4" customFormat="1" ht="17.45" hidden="1" customHeight="1" x14ac:dyDescent="0.25">
      <c r="A28" s="9" t="s">
        <v>53</v>
      </c>
      <c r="B28" s="8">
        <v>130</v>
      </c>
      <c r="C28" s="17">
        <v>0</v>
      </c>
      <c r="D28" s="17">
        <v>0</v>
      </c>
      <c r="E28" s="17"/>
      <c r="F28" s="17">
        <v>0</v>
      </c>
      <c r="G28" s="17">
        <v>0</v>
      </c>
      <c r="H28" s="17"/>
      <c r="I28" s="17">
        <v>0</v>
      </c>
      <c r="J28" s="17">
        <v>0</v>
      </c>
      <c r="K28" s="17"/>
    </row>
    <row r="29" spans="1:11" s="4" customFormat="1" ht="26.45" hidden="1" customHeight="1" x14ac:dyDescent="0.25">
      <c r="A29" s="9" t="s">
        <v>54</v>
      </c>
      <c r="B29" s="8">
        <v>130</v>
      </c>
      <c r="C29" s="17">
        <v>17547.400000000001</v>
      </c>
      <c r="D29" s="17">
        <v>17547.400000000001</v>
      </c>
      <c r="E29" s="17"/>
      <c r="F29" s="17">
        <v>17547.400000000001</v>
      </c>
      <c r="G29" s="17">
        <v>17547.400000000001</v>
      </c>
      <c r="H29" s="17"/>
      <c r="I29" s="17">
        <v>17547.400000000001</v>
      </c>
      <c r="J29" s="17">
        <v>17547.400000000001</v>
      </c>
      <c r="K29" s="17"/>
    </row>
    <row r="30" spans="1:11" s="4" customFormat="1" ht="26.45" hidden="1" customHeight="1" x14ac:dyDescent="0.25">
      <c r="A30" s="9" t="s">
        <v>55</v>
      </c>
      <c r="B30" s="8">
        <v>130</v>
      </c>
      <c r="C30" s="17">
        <v>0</v>
      </c>
      <c r="D30" s="17">
        <v>0</v>
      </c>
      <c r="E30" s="17"/>
      <c r="F30" s="17">
        <v>0</v>
      </c>
      <c r="G30" s="17">
        <v>0</v>
      </c>
      <c r="H30" s="17"/>
      <c r="I30" s="17">
        <v>0</v>
      </c>
      <c r="J30" s="17">
        <v>0</v>
      </c>
      <c r="K30" s="17"/>
    </row>
    <row r="31" spans="1:11" s="4" customFormat="1" ht="17.45" hidden="1" customHeight="1" x14ac:dyDescent="0.25">
      <c r="A31" s="9" t="s">
        <v>56</v>
      </c>
      <c r="B31" s="8">
        <v>130</v>
      </c>
      <c r="C31" s="17">
        <v>0</v>
      </c>
      <c r="D31" s="17">
        <v>0</v>
      </c>
      <c r="E31" s="17"/>
      <c r="F31" s="17">
        <v>0</v>
      </c>
      <c r="G31" s="17">
        <v>0</v>
      </c>
      <c r="H31" s="17"/>
      <c r="I31" s="17">
        <v>0</v>
      </c>
      <c r="J31" s="17">
        <v>0</v>
      </c>
      <c r="K31" s="17"/>
    </row>
    <row r="32" spans="1:11" s="4" customFormat="1" ht="27" hidden="1" customHeight="1" x14ac:dyDescent="0.25">
      <c r="A32" s="9" t="s">
        <v>57</v>
      </c>
      <c r="B32" s="8">
        <v>140</v>
      </c>
      <c r="C32" s="17">
        <v>0</v>
      </c>
      <c r="D32" s="17">
        <v>0</v>
      </c>
      <c r="E32" s="17"/>
      <c r="F32" s="17">
        <v>0</v>
      </c>
      <c r="G32" s="17">
        <v>0</v>
      </c>
      <c r="H32" s="17"/>
      <c r="I32" s="17">
        <v>0</v>
      </c>
      <c r="J32" s="17">
        <v>0</v>
      </c>
      <c r="K32" s="17"/>
    </row>
    <row r="33" spans="1:11" s="4" customFormat="1" ht="17.45" hidden="1" customHeight="1" x14ac:dyDescent="0.25">
      <c r="A33" s="9" t="s">
        <v>58</v>
      </c>
      <c r="B33" s="8">
        <v>400</v>
      </c>
      <c r="C33" s="17">
        <v>0</v>
      </c>
      <c r="D33" s="17">
        <v>0</v>
      </c>
      <c r="E33" s="17"/>
      <c r="F33" s="17">
        <v>0</v>
      </c>
      <c r="G33" s="17">
        <v>0</v>
      </c>
      <c r="H33" s="17"/>
      <c r="I33" s="17">
        <v>0</v>
      </c>
      <c r="J33" s="17">
        <v>0</v>
      </c>
      <c r="K33" s="17"/>
    </row>
    <row r="34" spans="1:11" s="4" customFormat="1" ht="17.45" hidden="1" customHeight="1" x14ac:dyDescent="0.25">
      <c r="A34" s="9" t="s">
        <v>102</v>
      </c>
      <c r="B34" s="8">
        <v>180</v>
      </c>
      <c r="C34" s="17">
        <f>C36+C37</f>
        <v>0</v>
      </c>
      <c r="D34" s="17">
        <f>D36+D37</f>
        <v>0</v>
      </c>
      <c r="E34" s="17"/>
      <c r="F34" s="17">
        <f t="shared" ref="F34:G34" si="4">F36+F37</f>
        <v>0</v>
      </c>
      <c r="G34" s="17">
        <f t="shared" si="4"/>
        <v>0</v>
      </c>
      <c r="H34" s="17"/>
      <c r="I34" s="17">
        <f>I36+I37</f>
        <v>0</v>
      </c>
      <c r="J34" s="17">
        <f>J36+J37</f>
        <v>0</v>
      </c>
      <c r="K34" s="17"/>
    </row>
    <row r="35" spans="1:11" s="4" customFormat="1" ht="13.9" hidden="1" customHeight="1" x14ac:dyDescent="0.25">
      <c r="A35" s="9" t="s">
        <v>6</v>
      </c>
      <c r="B35" s="8" t="s">
        <v>50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s="4" customFormat="1" ht="17.45" hidden="1" customHeight="1" x14ac:dyDescent="0.25">
      <c r="A36" s="9" t="s">
        <v>59</v>
      </c>
      <c r="B36" s="8">
        <v>180</v>
      </c>
      <c r="C36" s="17">
        <v>0</v>
      </c>
      <c r="D36" s="17">
        <v>0</v>
      </c>
      <c r="E36" s="17"/>
      <c r="F36" s="17">
        <v>0</v>
      </c>
      <c r="G36" s="17">
        <v>0</v>
      </c>
      <c r="H36" s="17"/>
      <c r="I36" s="17">
        <v>0</v>
      </c>
      <c r="J36" s="17">
        <v>0</v>
      </c>
      <c r="K36" s="17"/>
    </row>
    <row r="37" spans="1:11" s="4" customFormat="1" ht="17.45" hidden="1" customHeight="1" x14ac:dyDescent="0.25">
      <c r="A37" s="9" t="s">
        <v>60</v>
      </c>
      <c r="B37" s="8">
        <v>180</v>
      </c>
      <c r="C37" s="17">
        <v>0</v>
      </c>
      <c r="D37" s="17">
        <v>0</v>
      </c>
      <c r="E37" s="17"/>
      <c r="F37" s="17">
        <v>0</v>
      </c>
      <c r="G37" s="17">
        <v>0</v>
      </c>
      <c r="H37" s="17"/>
      <c r="I37" s="17">
        <v>0</v>
      </c>
      <c r="J37" s="17">
        <v>0</v>
      </c>
      <c r="K37" s="17"/>
    </row>
    <row r="38" spans="1:11" s="4" customFormat="1" ht="90" customHeight="1" x14ac:dyDescent="0.25">
      <c r="A38" s="9" t="s">
        <v>103</v>
      </c>
      <c r="B38" s="20" t="s">
        <v>126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>
        <v>0</v>
      </c>
      <c r="J38" s="17">
        <v>0</v>
      </c>
      <c r="K38" s="17"/>
    </row>
    <row r="39" spans="1:11" s="4" customFormat="1" ht="13.9" customHeight="1" x14ac:dyDescent="0.25">
      <c r="A39" s="9" t="s">
        <v>6</v>
      </c>
      <c r="B39" s="8" t="s">
        <v>50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s="4" customFormat="1" ht="17.45" customHeight="1" x14ac:dyDescent="0.25">
      <c r="A40" s="9" t="s">
        <v>61</v>
      </c>
      <c r="B40" s="8" t="s">
        <v>50</v>
      </c>
      <c r="C40" s="17"/>
      <c r="D40" s="17">
        <v>0</v>
      </c>
      <c r="E40" s="17"/>
      <c r="F40" s="17">
        <v>0</v>
      </c>
      <c r="G40" s="17">
        <v>0</v>
      </c>
      <c r="H40" s="17"/>
      <c r="I40" s="17">
        <v>0</v>
      </c>
      <c r="J40" s="17">
        <v>0</v>
      </c>
      <c r="K40" s="17"/>
    </row>
    <row r="41" spans="1:11" s="4" customFormat="1" ht="17.45" customHeight="1" x14ac:dyDescent="0.25">
      <c r="A41" s="9" t="s">
        <v>62</v>
      </c>
      <c r="B41" s="8" t="s">
        <v>50</v>
      </c>
      <c r="C41" s="17">
        <v>0</v>
      </c>
      <c r="D41" s="17">
        <v>0</v>
      </c>
      <c r="E41" s="17"/>
      <c r="F41" s="17">
        <v>0</v>
      </c>
      <c r="G41" s="17">
        <v>0</v>
      </c>
      <c r="H41" s="17"/>
      <c r="I41" s="17">
        <v>0</v>
      </c>
      <c r="J41" s="17">
        <v>0</v>
      </c>
      <c r="K41" s="17"/>
    </row>
    <row r="42" spans="1:11" s="4" customFormat="1" ht="25.15" customHeight="1" x14ac:dyDescent="0.25">
      <c r="A42" s="9" t="s">
        <v>63</v>
      </c>
      <c r="B42" s="20" t="s">
        <v>126</v>
      </c>
      <c r="C42" s="17">
        <v>0</v>
      </c>
      <c r="D42" s="17">
        <v>0</v>
      </c>
      <c r="E42" s="17"/>
      <c r="F42" s="17">
        <v>0</v>
      </c>
      <c r="G42" s="17">
        <v>0</v>
      </c>
      <c r="H42" s="17"/>
      <c r="I42" s="17">
        <v>0</v>
      </c>
      <c r="J42" s="17">
        <v>0</v>
      </c>
      <c r="K42" s="17"/>
    </row>
    <row r="43" spans="1:11" s="4" customFormat="1" ht="47.25" customHeight="1" x14ac:dyDescent="0.25">
      <c r="A43" s="11" t="s">
        <v>174</v>
      </c>
      <c r="B43" s="15">
        <v>100</v>
      </c>
      <c r="C43" s="16">
        <v>24866741.350000001</v>
      </c>
      <c r="D43" s="16">
        <v>24866741.350000001</v>
      </c>
      <c r="E43" s="16"/>
      <c r="F43" s="16">
        <f>G43</f>
        <v>26887018.25</v>
      </c>
      <c r="G43" s="16">
        <v>26887018.25</v>
      </c>
      <c r="H43" s="16"/>
      <c r="I43" s="16">
        <f>J43</f>
        <v>26887018.25</v>
      </c>
      <c r="J43" s="16">
        <f>G43</f>
        <v>26887018.25</v>
      </c>
      <c r="K43" s="16"/>
    </row>
    <row r="44" spans="1:11" s="4" customFormat="1" ht="56.25" customHeight="1" x14ac:dyDescent="0.25">
      <c r="A44" s="11" t="s">
        <v>180</v>
      </c>
      <c r="B44" s="15">
        <v>100</v>
      </c>
      <c r="C44" s="16">
        <v>0</v>
      </c>
      <c r="D44" s="16">
        <v>0</v>
      </c>
      <c r="E44" s="16"/>
      <c r="F44" s="16">
        <v>0</v>
      </c>
      <c r="G44" s="16">
        <v>0</v>
      </c>
      <c r="H44" s="16"/>
      <c r="I44" s="16">
        <v>0</v>
      </c>
      <c r="J44" s="16">
        <v>0</v>
      </c>
      <c r="K44" s="16"/>
    </row>
    <row r="45" spans="1:11" s="4" customFormat="1" ht="21" hidden="1" customHeight="1" x14ac:dyDescent="0.25">
      <c r="A45" s="11" t="s">
        <v>64</v>
      </c>
      <c r="B45" s="15">
        <v>180</v>
      </c>
      <c r="C45" s="16">
        <v>512889.01</v>
      </c>
      <c r="D45" s="16">
        <v>512889.01</v>
      </c>
      <c r="E45" s="16"/>
      <c r="F45" s="16">
        <v>0</v>
      </c>
      <c r="G45" s="16">
        <v>0</v>
      </c>
      <c r="H45" s="16"/>
      <c r="I45" s="16">
        <v>0</v>
      </c>
      <c r="J45" s="16">
        <v>0</v>
      </c>
      <c r="K45" s="16"/>
    </row>
    <row r="46" spans="1:11" s="4" customFormat="1" ht="21" hidden="1" customHeight="1" x14ac:dyDescent="0.25">
      <c r="A46" s="11" t="s">
        <v>65</v>
      </c>
      <c r="B46" s="15">
        <v>180</v>
      </c>
      <c r="C46" s="16">
        <v>0</v>
      </c>
      <c r="D46" s="16">
        <v>0</v>
      </c>
      <c r="E46" s="16"/>
      <c r="F46" s="16">
        <v>0</v>
      </c>
      <c r="G46" s="16">
        <v>0</v>
      </c>
      <c r="H46" s="16"/>
      <c r="I46" s="16">
        <v>0</v>
      </c>
      <c r="J46" s="16">
        <v>0</v>
      </c>
      <c r="K46" s="16"/>
    </row>
    <row r="47" spans="1:11" s="4" customFormat="1" ht="15" customHeight="1" x14ac:dyDescent="0.25">
      <c r="A47" s="9" t="s">
        <v>66</v>
      </c>
      <c r="B47" s="8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4" customFormat="1" ht="37.9" customHeight="1" x14ac:dyDescent="0.25">
      <c r="A48" s="9" t="s">
        <v>67</v>
      </c>
      <c r="B48" s="20" t="s">
        <v>126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11" s="4" customFormat="1" ht="21" customHeight="1" x14ac:dyDescent="0.25">
      <c r="A49" s="14" t="s">
        <v>68</v>
      </c>
      <c r="B49" s="21" t="s">
        <v>126</v>
      </c>
      <c r="C49" s="18">
        <f>C145+C277+C321+C365+C409</f>
        <v>26286982.450000003</v>
      </c>
      <c r="D49" s="18">
        <f>D145+D277+D321+D365+D409</f>
        <v>26286982.450000003</v>
      </c>
      <c r="E49" s="18"/>
      <c r="F49" s="18">
        <f>F145+F277+F321+F365+F409</f>
        <v>27960691.039999999</v>
      </c>
      <c r="G49" s="18">
        <f>G145+G277+G321+G365+G409</f>
        <v>27960691.039999999</v>
      </c>
      <c r="H49" s="18"/>
      <c r="I49" s="18">
        <f>I145+I277+I321+I365+I409</f>
        <v>27960691.039999999</v>
      </c>
      <c r="J49" s="18">
        <f>J145+J277+J321+J365+J409</f>
        <v>27960691.039999999</v>
      </c>
      <c r="K49" s="18"/>
    </row>
    <row r="50" spans="1:11" s="4" customFormat="1" ht="15.75" customHeight="1" x14ac:dyDescent="0.25">
      <c r="A50" s="9" t="s">
        <v>6</v>
      </c>
      <c r="B50" s="54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58" customFormat="1" ht="112.5" customHeight="1" x14ac:dyDescent="0.25">
      <c r="A51" s="56" t="s">
        <v>170</v>
      </c>
      <c r="B51" s="57" t="s">
        <v>126</v>
      </c>
      <c r="C51" s="16">
        <v>0</v>
      </c>
      <c r="D51" s="16">
        <v>0</v>
      </c>
      <c r="E51" s="16"/>
      <c r="F51" s="16">
        <v>0</v>
      </c>
      <c r="G51" s="16">
        <v>0</v>
      </c>
      <c r="H51" s="16"/>
      <c r="I51" s="16">
        <v>0</v>
      </c>
      <c r="J51" s="16">
        <v>0</v>
      </c>
      <c r="K51" s="16"/>
    </row>
    <row r="52" spans="1:11" s="4" customFormat="1" ht="13.5" customHeight="1" x14ac:dyDescent="0.25">
      <c r="A52" s="9" t="s">
        <v>6</v>
      </c>
      <c r="B52" s="20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4" customFormat="1" ht="22.5" customHeight="1" x14ac:dyDescent="0.25">
      <c r="A53" s="9" t="s">
        <v>104</v>
      </c>
      <c r="B53" s="8">
        <v>210</v>
      </c>
      <c r="C53" s="19">
        <f>C55+C56+C57</f>
        <v>0</v>
      </c>
      <c r="D53" s="19">
        <f>D55+D56+D57</f>
        <v>0</v>
      </c>
      <c r="E53" s="17"/>
      <c r="F53" s="19">
        <f t="shared" ref="F53:G53" si="5">F55+F56+F57</f>
        <v>0</v>
      </c>
      <c r="G53" s="19">
        <f t="shared" si="5"/>
        <v>0</v>
      </c>
      <c r="H53" s="17"/>
      <c r="I53" s="19">
        <f t="shared" ref="I53:J53" si="6">I55+I56+I57</f>
        <v>0</v>
      </c>
      <c r="J53" s="19">
        <f t="shared" si="6"/>
        <v>0</v>
      </c>
      <c r="K53" s="17"/>
    </row>
    <row r="54" spans="1:11" s="4" customFormat="1" ht="15" customHeight="1" x14ac:dyDescent="0.25">
      <c r="A54" s="9" t="s">
        <v>4</v>
      </c>
      <c r="B54" s="8"/>
      <c r="C54" s="19"/>
      <c r="D54" s="17"/>
      <c r="E54" s="17"/>
      <c r="F54" s="17"/>
      <c r="G54" s="17"/>
      <c r="H54" s="17"/>
      <c r="I54" s="17"/>
      <c r="J54" s="17"/>
      <c r="K54" s="17"/>
    </row>
    <row r="55" spans="1:11" s="4" customFormat="1" ht="15" customHeight="1" x14ac:dyDescent="0.25">
      <c r="A55" s="9" t="s">
        <v>69</v>
      </c>
      <c r="B55" s="8">
        <v>211</v>
      </c>
      <c r="C55" s="19"/>
      <c r="D55" s="19"/>
      <c r="E55" s="17"/>
      <c r="F55" s="17"/>
      <c r="G55" s="17"/>
      <c r="H55" s="17"/>
      <c r="I55" s="17"/>
      <c r="J55" s="17"/>
      <c r="K55" s="17"/>
    </row>
    <row r="56" spans="1:11" s="4" customFormat="1" ht="15" customHeight="1" x14ac:dyDescent="0.25">
      <c r="A56" s="9" t="s">
        <v>70</v>
      </c>
      <c r="B56" s="8">
        <v>212</v>
      </c>
      <c r="C56" s="19"/>
      <c r="D56" s="19"/>
      <c r="E56" s="17"/>
      <c r="F56" s="17"/>
      <c r="G56" s="17"/>
      <c r="H56" s="17"/>
      <c r="I56" s="17"/>
      <c r="J56" s="17"/>
      <c r="K56" s="17"/>
    </row>
    <row r="57" spans="1:11" s="4" customFormat="1" ht="27" customHeight="1" x14ac:dyDescent="0.25">
      <c r="A57" s="9" t="s">
        <v>71</v>
      </c>
      <c r="B57" s="8">
        <v>213</v>
      </c>
      <c r="C57" s="19"/>
      <c r="D57" s="19"/>
      <c r="E57" s="17"/>
      <c r="F57" s="17"/>
      <c r="G57" s="17"/>
      <c r="H57" s="17"/>
      <c r="I57" s="17"/>
      <c r="J57" s="17"/>
      <c r="K57" s="17"/>
    </row>
    <row r="58" spans="1:11" s="4" customFormat="1" ht="15" customHeight="1" x14ac:dyDescent="0.25">
      <c r="A58" s="9" t="s">
        <v>105</v>
      </c>
      <c r="B58" s="8">
        <v>220</v>
      </c>
      <c r="C58" s="19">
        <f>C60+C61+C62</f>
        <v>0</v>
      </c>
      <c r="D58" s="19">
        <f>D60+D61+D62</f>
        <v>0</v>
      </c>
      <c r="E58" s="17"/>
      <c r="F58" s="19">
        <f t="shared" ref="F58:G58" si="7">F60+F61+F62</f>
        <v>0</v>
      </c>
      <c r="G58" s="19">
        <f t="shared" si="7"/>
        <v>0</v>
      </c>
      <c r="H58" s="17"/>
      <c r="I58" s="19">
        <f t="shared" ref="I58:J58" si="8">I60+I61+I62</f>
        <v>0</v>
      </c>
      <c r="J58" s="19">
        <f t="shared" si="8"/>
        <v>0</v>
      </c>
      <c r="K58" s="17"/>
    </row>
    <row r="59" spans="1:11" s="4" customFormat="1" ht="15" customHeight="1" x14ac:dyDescent="0.25">
      <c r="A59" s="9" t="s">
        <v>4</v>
      </c>
      <c r="B59" s="8"/>
      <c r="C59" s="19"/>
      <c r="D59" s="17"/>
      <c r="E59" s="17"/>
      <c r="F59" s="17"/>
      <c r="G59" s="17"/>
      <c r="H59" s="17"/>
      <c r="I59" s="17"/>
      <c r="J59" s="17"/>
      <c r="K59" s="17"/>
    </row>
    <row r="60" spans="1:11" s="4" customFormat="1" ht="15" customHeight="1" x14ac:dyDescent="0.25">
      <c r="A60" s="9" t="s">
        <v>72</v>
      </c>
      <c r="B60" s="8">
        <v>221</v>
      </c>
      <c r="C60" s="19"/>
      <c r="D60" s="17"/>
      <c r="E60" s="17"/>
      <c r="F60" s="17"/>
      <c r="G60" s="17"/>
      <c r="H60" s="17"/>
      <c r="I60" s="17"/>
      <c r="J60" s="17"/>
      <c r="K60" s="17"/>
    </row>
    <row r="61" spans="1:11" s="4" customFormat="1" ht="15" customHeight="1" x14ac:dyDescent="0.25">
      <c r="A61" s="9" t="s">
        <v>73</v>
      </c>
      <c r="B61" s="8">
        <v>222</v>
      </c>
      <c r="C61" s="19">
        <v>0</v>
      </c>
      <c r="D61" s="17"/>
      <c r="E61" s="17"/>
      <c r="F61" s="17"/>
      <c r="G61" s="17"/>
      <c r="H61" s="17"/>
      <c r="I61" s="17"/>
      <c r="J61" s="17"/>
      <c r="K61" s="17"/>
    </row>
    <row r="62" spans="1:11" s="4" customFormat="1" ht="15" customHeight="1" x14ac:dyDescent="0.25">
      <c r="A62" s="9" t="s">
        <v>106</v>
      </c>
      <c r="B62" s="8">
        <v>223</v>
      </c>
      <c r="C62" s="19">
        <f>C64+C65+C66+C67</f>
        <v>0</v>
      </c>
      <c r="D62" s="19">
        <f>D64+D65+D66+D67</f>
        <v>0</v>
      </c>
      <c r="E62" s="17"/>
      <c r="F62" s="19">
        <f t="shared" ref="F62:G62" si="9">F64+F65+F66+F67</f>
        <v>0</v>
      </c>
      <c r="G62" s="19">
        <f t="shared" si="9"/>
        <v>0</v>
      </c>
      <c r="H62" s="17"/>
      <c r="I62" s="19">
        <f t="shared" ref="I62:J62" si="10">I64+I65+I66+I67</f>
        <v>0</v>
      </c>
      <c r="J62" s="19">
        <f t="shared" si="10"/>
        <v>0</v>
      </c>
      <c r="K62" s="17"/>
    </row>
    <row r="63" spans="1:11" s="4" customFormat="1" ht="15" customHeight="1" x14ac:dyDescent="0.25">
      <c r="A63" s="9" t="s">
        <v>6</v>
      </c>
      <c r="B63" s="8" t="s">
        <v>50</v>
      </c>
      <c r="C63" s="19"/>
      <c r="D63" s="17"/>
      <c r="E63" s="17"/>
      <c r="F63" s="17"/>
      <c r="G63" s="17"/>
      <c r="H63" s="17"/>
      <c r="I63" s="17"/>
      <c r="J63" s="17"/>
      <c r="K63" s="17"/>
    </row>
    <row r="64" spans="1:11" s="4" customFormat="1" ht="15" customHeight="1" x14ac:dyDescent="0.25">
      <c r="A64" s="9" t="s">
        <v>74</v>
      </c>
      <c r="B64" s="7"/>
      <c r="C64" s="19"/>
      <c r="D64" s="19"/>
      <c r="E64" s="17"/>
      <c r="F64" s="17"/>
      <c r="G64" s="17"/>
      <c r="H64" s="17"/>
      <c r="I64" s="17"/>
      <c r="J64" s="17"/>
      <c r="K64" s="17"/>
    </row>
    <row r="65" spans="1:11" s="4" customFormat="1" ht="15" customHeight="1" x14ac:dyDescent="0.25">
      <c r="A65" s="9" t="s">
        <v>75</v>
      </c>
      <c r="B65" s="7"/>
      <c r="C65" s="19"/>
      <c r="D65" s="17"/>
      <c r="E65" s="17"/>
      <c r="F65" s="17"/>
      <c r="G65" s="17"/>
      <c r="H65" s="17"/>
      <c r="I65" s="17"/>
      <c r="J65" s="17"/>
      <c r="K65" s="17"/>
    </row>
    <row r="66" spans="1:11" s="4" customFormat="1" ht="15" customHeight="1" x14ac:dyDescent="0.25">
      <c r="A66" s="9" t="s">
        <v>76</v>
      </c>
      <c r="B66" s="7"/>
      <c r="C66" s="19"/>
      <c r="D66" s="19"/>
      <c r="E66" s="17"/>
      <c r="F66" s="17"/>
      <c r="G66" s="17"/>
      <c r="H66" s="17"/>
      <c r="I66" s="17"/>
      <c r="J66" s="17"/>
      <c r="K66" s="17"/>
    </row>
    <row r="67" spans="1:11" s="4" customFormat="1" ht="15" customHeight="1" x14ac:dyDescent="0.25">
      <c r="A67" s="9" t="s">
        <v>77</v>
      </c>
      <c r="B67" s="7"/>
      <c r="C67" s="19"/>
      <c r="D67" s="19"/>
      <c r="E67" s="17"/>
      <c r="F67" s="17"/>
      <c r="G67" s="17"/>
      <c r="H67" s="17"/>
      <c r="I67" s="17"/>
      <c r="J67" s="17"/>
      <c r="K67" s="17"/>
    </row>
    <row r="68" spans="1:11" s="4" customFormat="1" ht="15" customHeight="1" x14ac:dyDescent="0.25">
      <c r="A68" s="9" t="s">
        <v>78</v>
      </c>
      <c r="B68" s="8">
        <v>224</v>
      </c>
      <c r="C68" s="19">
        <v>0</v>
      </c>
      <c r="D68" s="17">
        <v>0</v>
      </c>
      <c r="E68" s="17"/>
      <c r="F68" s="17">
        <v>0</v>
      </c>
      <c r="G68" s="17">
        <v>0</v>
      </c>
      <c r="H68" s="17"/>
      <c r="I68" s="17">
        <v>0</v>
      </c>
      <c r="J68" s="17">
        <v>0</v>
      </c>
      <c r="K68" s="17"/>
    </row>
    <row r="69" spans="1:11" s="4" customFormat="1" ht="15" customHeight="1" x14ac:dyDescent="0.25">
      <c r="A69" s="9" t="s">
        <v>79</v>
      </c>
      <c r="B69" s="8">
        <v>225</v>
      </c>
      <c r="C69" s="19"/>
      <c r="D69" s="19"/>
      <c r="E69" s="17"/>
      <c r="F69" s="17"/>
      <c r="G69" s="17"/>
      <c r="H69" s="17"/>
      <c r="I69" s="17"/>
      <c r="J69" s="17"/>
      <c r="K69" s="17"/>
    </row>
    <row r="70" spans="1:11" s="4" customFormat="1" ht="15" customHeight="1" x14ac:dyDescent="0.25">
      <c r="A70" s="9" t="s">
        <v>80</v>
      </c>
      <c r="B70" s="8">
        <v>226</v>
      </c>
      <c r="C70" s="19">
        <f>C72</f>
        <v>0</v>
      </c>
      <c r="D70" s="19">
        <f>D72</f>
        <v>0</v>
      </c>
      <c r="E70" s="17"/>
      <c r="F70" s="19">
        <f t="shared" ref="F70:G71" si="11">F72</f>
        <v>0</v>
      </c>
      <c r="G70" s="19">
        <f t="shared" si="11"/>
        <v>0</v>
      </c>
      <c r="H70" s="17"/>
      <c r="I70" s="19">
        <f t="shared" ref="I70:J71" si="12">I72</f>
        <v>0</v>
      </c>
      <c r="J70" s="19">
        <f t="shared" si="12"/>
        <v>0</v>
      </c>
      <c r="K70" s="17"/>
    </row>
    <row r="71" spans="1:11" s="4" customFormat="1" ht="15" customHeight="1" x14ac:dyDescent="0.25">
      <c r="A71" s="9" t="s">
        <v>107</v>
      </c>
      <c r="B71" s="8">
        <v>240</v>
      </c>
      <c r="C71" s="19">
        <f>C73</f>
        <v>0</v>
      </c>
      <c r="D71" s="19">
        <f>D73</f>
        <v>0</v>
      </c>
      <c r="E71" s="17"/>
      <c r="F71" s="19">
        <f t="shared" si="11"/>
        <v>0</v>
      </c>
      <c r="G71" s="19">
        <f t="shared" si="11"/>
        <v>0</v>
      </c>
      <c r="H71" s="17"/>
      <c r="I71" s="19">
        <f t="shared" si="12"/>
        <v>0</v>
      </c>
      <c r="J71" s="19">
        <f t="shared" si="12"/>
        <v>0</v>
      </c>
      <c r="K71" s="17"/>
    </row>
    <row r="72" spans="1:11" s="4" customFormat="1" ht="15" customHeight="1" x14ac:dyDescent="0.25">
      <c r="A72" s="9" t="s">
        <v>4</v>
      </c>
      <c r="B72" s="8"/>
      <c r="C72" s="19"/>
      <c r="D72" s="17"/>
      <c r="E72" s="17"/>
      <c r="F72" s="17"/>
      <c r="G72" s="17"/>
      <c r="H72" s="17"/>
      <c r="I72" s="17"/>
      <c r="J72" s="17"/>
      <c r="K72" s="17"/>
    </row>
    <row r="73" spans="1:11" s="4" customFormat="1" ht="15" customHeight="1" x14ac:dyDescent="0.25">
      <c r="A73" s="51" t="s">
        <v>81</v>
      </c>
      <c r="B73" s="8">
        <v>241</v>
      </c>
      <c r="C73" s="19"/>
      <c r="D73" s="17"/>
      <c r="E73" s="17"/>
      <c r="F73" s="17"/>
      <c r="G73" s="17"/>
      <c r="H73" s="17"/>
      <c r="I73" s="17"/>
      <c r="J73" s="17"/>
      <c r="K73" s="17"/>
    </row>
    <row r="74" spans="1:11" s="4" customFormat="1" ht="15" customHeight="1" x14ac:dyDescent="0.25">
      <c r="A74" s="9" t="s">
        <v>108</v>
      </c>
      <c r="B74" s="8">
        <v>260</v>
      </c>
      <c r="C74" s="19">
        <f>C76+C77</f>
        <v>0</v>
      </c>
      <c r="D74" s="19">
        <f>D76+D77</f>
        <v>0</v>
      </c>
      <c r="E74" s="17"/>
      <c r="F74" s="19">
        <f t="shared" ref="F74:G74" si="13">F76+F77</f>
        <v>0</v>
      </c>
      <c r="G74" s="19">
        <f t="shared" si="13"/>
        <v>0</v>
      </c>
      <c r="H74" s="17"/>
      <c r="I74" s="19">
        <f t="shared" ref="I74:J74" si="14">I76+I77</f>
        <v>0</v>
      </c>
      <c r="J74" s="19">
        <f t="shared" si="14"/>
        <v>0</v>
      </c>
      <c r="K74" s="17"/>
    </row>
    <row r="75" spans="1:11" s="4" customFormat="1" ht="15" customHeight="1" x14ac:dyDescent="0.25">
      <c r="A75" s="9" t="s">
        <v>4</v>
      </c>
      <c r="B75" s="8"/>
      <c r="C75" s="19"/>
      <c r="D75" s="17"/>
      <c r="E75" s="17"/>
      <c r="F75" s="17"/>
      <c r="G75" s="17"/>
      <c r="H75" s="17"/>
      <c r="I75" s="17"/>
      <c r="J75" s="17"/>
      <c r="K75" s="17"/>
    </row>
    <row r="76" spans="1:11" s="4" customFormat="1" ht="15" customHeight="1" x14ac:dyDescent="0.25">
      <c r="A76" s="9" t="s">
        <v>82</v>
      </c>
      <c r="B76" s="8">
        <v>262</v>
      </c>
      <c r="C76" s="19"/>
      <c r="D76" s="17"/>
      <c r="E76" s="17"/>
      <c r="F76" s="17"/>
      <c r="G76" s="17"/>
      <c r="H76" s="17"/>
      <c r="I76" s="17"/>
      <c r="J76" s="17"/>
      <c r="K76" s="17"/>
    </row>
    <row r="77" spans="1:11" s="4" customFormat="1" ht="15.75" customHeight="1" x14ac:dyDescent="0.25">
      <c r="A77" s="9" t="s">
        <v>83</v>
      </c>
      <c r="B77" s="8">
        <v>263</v>
      </c>
      <c r="C77" s="17"/>
      <c r="D77" s="17"/>
      <c r="E77" s="17"/>
      <c r="F77" s="17"/>
      <c r="G77" s="17"/>
      <c r="H77" s="17"/>
      <c r="I77" s="17"/>
      <c r="J77" s="17"/>
      <c r="K77" s="17"/>
    </row>
    <row r="78" spans="1:11" s="4" customFormat="1" ht="15" customHeight="1" x14ac:dyDescent="0.25">
      <c r="A78" s="9" t="s">
        <v>109</v>
      </c>
      <c r="B78" s="8">
        <v>290</v>
      </c>
      <c r="C78" s="17">
        <f>C80+C81+C82+C83+C84</f>
        <v>0</v>
      </c>
      <c r="D78" s="17">
        <f>D80+D81+D82+D83+D84</f>
        <v>0</v>
      </c>
      <c r="E78" s="17"/>
      <c r="F78" s="17">
        <f t="shared" ref="F78:G78" si="15">F80+F81+F82+F83+F84</f>
        <v>0</v>
      </c>
      <c r="G78" s="17">
        <f t="shared" si="15"/>
        <v>0</v>
      </c>
      <c r="H78" s="17"/>
      <c r="I78" s="17">
        <f t="shared" ref="I78:J78" si="16">I80+I81+I82+I83+I84</f>
        <v>0</v>
      </c>
      <c r="J78" s="17">
        <f t="shared" si="16"/>
        <v>0</v>
      </c>
      <c r="K78" s="17"/>
    </row>
    <row r="79" spans="1:11" s="4" customFormat="1" ht="15" customHeight="1" x14ac:dyDescent="0.25">
      <c r="A79" s="9" t="s">
        <v>6</v>
      </c>
      <c r="B79" s="8" t="s">
        <v>50</v>
      </c>
      <c r="C79" s="17"/>
      <c r="D79" s="17"/>
      <c r="E79" s="17"/>
      <c r="F79" s="17"/>
      <c r="G79" s="17"/>
      <c r="H79" s="17"/>
      <c r="I79" s="17"/>
      <c r="J79" s="17"/>
      <c r="K79" s="17"/>
    </row>
    <row r="80" spans="1:11" s="4" customFormat="1" ht="15" customHeight="1" x14ac:dyDescent="0.25">
      <c r="A80" s="9" t="s">
        <v>84</v>
      </c>
      <c r="B80" s="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4" customFormat="1" ht="15" customHeight="1" x14ac:dyDescent="0.25">
      <c r="A81" s="9" t="s">
        <v>85</v>
      </c>
      <c r="B81" s="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4" customFormat="1" ht="15" customHeight="1" x14ac:dyDescent="0.25">
      <c r="A82" s="9" t="s">
        <v>86</v>
      </c>
      <c r="B82" s="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4" customFormat="1" ht="15" customHeight="1" x14ac:dyDescent="0.25">
      <c r="A83" s="9" t="s">
        <v>87</v>
      </c>
      <c r="B83" s="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4" customFormat="1" ht="15" customHeight="1" x14ac:dyDescent="0.25">
      <c r="A84" s="9" t="s">
        <v>88</v>
      </c>
      <c r="B84" s="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4" customFormat="1" ht="15" customHeight="1" x14ac:dyDescent="0.25">
      <c r="A85" s="9" t="s">
        <v>110</v>
      </c>
      <c r="B85" s="8">
        <v>300</v>
      </c>
      <c r="C85" s="17">
        <f>C87+C88+C89+C90</f>
        <v>0</v>
      </c>
      <c r="D85" s="17">
        <f>D87+D88+D89+D90</f>
        <v>0</v>
      </c>
      <c r="E85" s="17"/>
      <c r="F85" s="17">
        <f t="shared" ref="F85:G85" si="17">F87+F88+F89+F90</f>
        <v>0</v>
      </c>
      <c r="G85" s="17">
        <f t="shared" si="17"/>
        <v>0</v>
      </c>
      <c r="H85" s="17"/>
      <c r="I85" s="17">
        <f t="shared" ref="I85:J85" si="18">I87+I88+I89+I90</f>
        <v>0</v>
      </c>
      <c r="J85" s="17">
        <f t="shared" si="18"/>
        <v>0</v>
      </c>
      <c r="K85" s="17"/>
    </row>
    <row r="86" spans="1:11" s="4" customFormat="1" ht="15" customHeight="1" x14ac:dyDescent="0.25">
      <c r="A86" s="9" t="s">
        <v>4</v>
      </c>
      <c r="B86" s="8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4" customFormat="1" ht="15" customHeight="1" x14ac:dyDescent="0.25">
      <c r="A87" s="9" t="s">
        <v>89</v>
      </c>
      <c r="B87" s="8">
        <v>310</v>
      </c>
      <c r="C87" s="17"/>
      <c r="D87" s="17"/>
      <c r="E87" s="17"/>
      <c r="F87" s="17"/>
      <c r="G87" s="17"/>
      <c r="H87" s="17"/>
      <c r="I87" s="17"/>
      <c r="J87" s="17"/>
      <c r="K87" s="17"/>
    </row>
    <row r="88" spans="1:11" s="4" customFormat="1" ht="15" customHeight="1" x14ac:dyDescent="0.25">
      <c r="A88" s="51" t="s">
        <v>90</v>
      </c>
      <c r="B88" s="8">
        <v>320</v>
      </c>
      <c r="C88" s="17"/>
      <c r="D88" s="17"/>
      <c r="E88" s="17"/>
      <c r="F88" s="17"/>
      <c r="G88" s="17"/>
      <c r="H88" s="17"/>
      <c r="I88" s="17"/>
      <c r="J88" s="17"/>
      <c r="K88" s="17"/>
    </row>
    <row r="89" spans="1:11" s="4" customFormat="1" ht="15" customHeight="1" x14ac:dyDescent="0.25">
      <c r="A89" s="51" t="s">
        <v>91</v>
      </c>
      <c r="B89" s="8">
        <v>330</v>
      </c>
      <c r="C89" s="17"/>
      <c r="D89" s="17"/>
      <c r="E89" s="17"/>
      <c r="F89" s="17"/>
      <c r="G89" s="17"/>
      <c r="H89" s="17"/>
      <c r="I89" s="17"/>
      <c r="J89" s="17"/>
      <c r="K89" s="17"/>
    </row>
    <row r="90" spans="1:11" s="4" customFormat="1" ht="15" customHeight="1" x14ac:dyDescent="0.25">
      <c r="A90" s="9" t="s">
        <v>92</v>
      </c>
      <c r="B90" s="8">
        <v>340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 s="4" customFormat="1" ht="15" customHeight="1" x14ac:dyDescent="0.25">
      <c r="A91" s="42" t="s">
        <v>150</v>
      </c>
      <c r="B91" s="43">
        <v>500</v>
      </c>
      <c r="C91" s="44"/>
      <c r="D91" s="44"/>
      <c r="E91" s="44"/>
      <c r="F91" s="44"/>
      <c r="G91" s="44"/>
      <c r="H91" s="44"/>
      <c r="I91" s="44"/>
      <c r="J91" s="44"/>
      <c r="K91" s="44"/>
    </row>
    <row r="92" spans="1:11" s="4" customFormat="1" ht="15" customHeight="1" x14ac:dyDescent="0.25">
      <c r="A92" s="42" t="s">
        <v>4</v>
      </c>
      <c r="B92" s="43"/>
      <c r="C92" s="44"/>
      <c r="D92" s="44"/>
      <c r="E92" s="44"/>
      <c r="F92" s="44"/>
      <c r="G92" s="44"/>
      <c r="H92" s="44"/>
      <c r="I92" s="44"/>
      <c r="J92" s="44"/>
      <c r="K92" s="44"/>
    </row>
    <row r="93" spans="1:11" s="4" customFormat="1" ht="36" customHeight="1" x14ac:dyDescent="0.25">
      <c r="A93" s="42" t="s">
        <v>93</v>
      </c>
      <c r="B93" s="43">
        <v>520</v>
      </c>
      <c r="C93" s="44"/>
      <c r="D93" s="44"/>
      <c r="E93" s="44"/>
      <c r="F93" s="44"/>
      <c r="G93" s="44"/>
      <c r="H93" s="44"/>
      <c r="I93" s="44"/>
      <c r="J93" s="44"/>
      <c r="K93" s="44"/>
    </row>
    <row r="94" spans="1:11" s="4" customFormat="1" ht="24.75" customHeight="1" x14ac:dyDescent="0.25">
      <c r="A94" s="42" t="s">
        <v>94</v>
      </c>
      <c r="B94" s="43">
        <v>530</v>
      </c>
      <c r="C94" s="44"/>
      <c r="D94" s="44"/>
      <c r="E94" s="44"/>
      <c r="F94" s="44"/>
      <c r="G94" s="44"/>
      <c r="H94" s="44"/>
      <c r="I94" s="44"/>
      <c r="J94" s="44"/>
      <c r="K94" s="44"/>
    </row>
    <row r="95" spans="1:11" s="58" customFormat="1" ht="45.75" customHeight="1" x14ac:dyDescent="0.25">
      <c r="A95" s="56" t="s">
        <v>171</v>
      </c>
      <c r="B95" s="57" t="s">
        <v>126</v>
      </c>
      <c r="C95" s="16">
        <v>0</v>
      </c>
      <c r="D95" s="16">
        <v>0</v>
      </c>
      <c r="E95" s="16"/>
      <c r="F95" s="16">
        <v>0</v>
      </c>
      <c r="G95" s="16">
        <v>0</v>
      </c>
      <c r="H95" s="16"/>
      <c r="I95" s="16">
        <v>0</v>
      </c>
      <c r="J95" s="16">
        <v>0</v>
      </c>
      <c r="K95" s="16"/>
    </row>
    <row r="96" spans="1:11" s="4" customFormat="1" ht="15" customHeight="1" x14ac:dyDescent="0.25">
      <c r="A96" s="9" t="s">
        <v>6</v>
      </c>
      <c r="B96" s="20"/>
      <c r="C96" s="55"/>
      <c r="D96" s="55"/>
      <c r="E96" s="55"/>
      <c r="F96" s="55"/>
      <c r="G96" s="55"/>
      <c r="H96" s="55"/>
      <c r="I96" s="55"/>
      <c r="J96" s="55"/>
      <c r="K96" s="55"/>
    </row>
    <row r="97" spans="1:11" s="4" customFormat="1" ht="15" customHeight="1" x14ac:dyDescent="0.25">
      <c r="A97" s="9" t="s">
        <v>104</v>
      </c>
      <c r="B97" s="8">
        <v>210</v>
      </c>
      <c r="C97" s="19">
        <f>C99+C100+C101</f>
        <v>0</v>
      </c>
      <c r="D97" s="19">
        <f>D99+D100+D101</f>
        <v>0</v>
      </c>
      <c r="E97" s="17"/>
      <c r="F97" s="19">
        <f t="shared" ref="F97:G97" si="19">F99+F100+F101</f>
        <v>0</v>
      </c>
      <c r="G97" s="19">
        <f t="shared" si="19"/>
        <v>0</v>
      </c>
      <c r="H97" s="17"/>
      <c r="I97" s="19">
        <f t="shared" ref="I97:J97" si="20">I99+I100+I101</f>
        <v>0</v>
      </c>
      <c r="J97" s="19">
        <f t="shared" si="20"/>
        <v>0</v>
      </c>
      <c r="K97" s="17"/>
    </row>
    <row r="98" spans="1:11" s="4" customFormat="1" ht="15" customHeight="1" x14ac:dyDescent="0.25">
      <c r="A98" s="9" t="s">
        <v>4</v>
      </c>
      <c r="B98" s="8"/>
      <c r="C98" s="19"/>
      <c r="D98" s="17"/>
      <c r="E98" s="17"/>
      <c r="F98" s="17"/>
      <c r="G98" s="17"/>
      <c r="H98" s="17"/>
      <c r="I98" s="17"/>
      <c r="J98" s="17"/>
      <c r="K98" s="17"/>
    </row>
    <row r="99" spans="1:11" s="4" customFormat="1" ht="15" customHeight="1" x14ac:dyDescent="0.25">
      <c r="A99" s="9" t="s">
        <v>69</v>
      </c>
      <c r="B99" s="8">
        <v>211</v>
      </c>
      <c r="C99" s="19"/>
      <c r="D99" s="19"/>
      <c r="E99" s="17"/>
      <c r="F99" s="17"/>
      <c r="G99" s="17"/>
      <c r="H99" s="17"/>
      <c r="I99" s="17"/>
      <c r="J99" s="17"/>
      <c r="K99" s="17"/>
    </row>
    <row r="100" spans="1:11" s="4" customFormat="1" ht="15" customHeight="1" x14ac:dyDescent="0.25">
      <c r="A100" s="9" t="s">
        <v>70</v>
      </c>
      <c r="B100" s="8">
        <v>212</v>
      </c>
      <c r="C100" s="19"/>
      <c r="D100" s="19"/>
      <c r="E100" s="17"/>
      <c r="F100" s="17"/>
      <c r="G100" s="17"/>
      <c r="H100" s="17"/>
      <c r="I100" s="17"/>
      <c r="J100" s="17"/>
      <c r="K100" s="17"/>
    </row>
    <row r="101" spans="1:11" s="4" customFormat="1" ht="15" customHeight="1" x14ac:dyDescent="0.25">
      <c r="A101" s="9" t="s">
        <v>71</v>
      </c>
      <c r="B101" s="8">
        <v>213</v>
      </c>
      <c r="C101" s="19"/>
      <c r="D101" s="19"/>
      <c r="E101" s="17"/>
      <c r="F101" s="17"/>
      <c r="G101" s="17"/>
      <c r="H101" s="17"/>
      <c r="I101" s="17"/>
      <c r="J101" s="17"/>
      <c r="K101" s="17"/>
    </row>
    <row r="102" spans="1:11" s="4" customFormat="1" ht="15" customHeight="1" x14ac:dyDescent="0.25">
      <c r="A102" s="9" t="s">
        <v>105</v>
      </c>
      <c r="B102" s="8">
        <v>220</v>
      </c>
      <c r="C102" s="19">
        <f>C104+C105+C106+C107</f>
        <v>0</v>
      </c>
      <c r="D102" s="19">
        <f>D104+D105+D106+D107</f>
        <v>0</v>
      </c>
      <c r="E102" s="17"/>
      <c r="F102" s="19">
        <f t="shared" ref="F102:G102" si="21">F104+F105+F106+F107</f>
        <v>0</v>
      </c>
      <c r="G102" s="19">
        <f t="shared" si="21"/>
        <v>0</v>
      </c>
      <c r="H102" s="17"/>
      <c r="I102" s="19">
        <f t="shared" ref="I102:J102" si="22">I104+I105+I106+I107</f>
        <v>0</v>
      </c>
      <c r="J102" s="19">
        <f t="shared" si="22"/>
        <v>0</v>
      </c>
      <c r="K102" s="17"/>
    </row>
    <row r="103" spans="1:11" s="4" customFormat="1" ht="15" customHeight="1" x14ac:dyDescent="0.25">
      <c r="A103" s="9" t="s">
        <v>4</v>
      </c>
      <c r="B103" s="8"/>
      <c r="C103" s="19"/>
      <c r="D103" s="17"/>
      <c r="E103" s="17"/>
      <c r="F103" s="17"/>
      <c r="G103" s="17"/>
      <c r="H103" s="17"/>
      <c r="I103" s="17"/>
      <c r="J103" s="17"/>
      <c r="K103" s="17"/>
    </row>
    <row r="104" spans="1:11" s="4" customFormat="1" ht="15" customHeight="1" x14ac:dyDescent="0.25">
      <c r="A104" s="9" t="s">
        <v>72</v>
      </c>
      <c r="B104" s="8">
        <v>221</v>
      </c>
      <c r="C104" s="19"/>
      <c r="D104" s="17"/>
      <c r="E104" s="17"/>
      <c r="F104" s="17"/>
      <c r="G104" s="17"/>
      <c r="H104" s="17"/>
      <c r="I104" s="17"/>
      <c r="J104" s="17"/>
      <c r="K104" s="17"/>
    </row>
    <row r="105" spans="1:11" s="4" customFormat="1" ht="15" customHeight="1" x14ac:dyDescent="0.25">
      <c r="A105" s="9" t="s">
        <v>73</v>
      </c>
      <c r="B105" s="8">
        <v>222</v>
      </c>
      <c r="C105" s="19">
        <v>0</v>
      </c>
      <c r="D105" s="17"/>
      <c r="E105" s="17"/>
      <c r="F105" s="17"/>
      <c r="G105" s="17"/>
      <c r="H105" s="17"/>
      <c r="I105" s="17"/>
      <c r="J105" s="17"/>
      <c r="K105" s="17"/>
    </row>
    <row r="106" spans="1:11" s="4" customFormat="1" ht="15" customHeight="1" x14ac:dyDescent="0.25">
      <c r="A106" s="9" t="s">
        <v>106</v>
      </c>
      <c r="B106" s="8">
        <v>223</v>
      </c>
      <c r="C106" s="19">
        <f>C108+C109+C110+C111</f>
        <v>0</v>
      </c>
      <c r="D106" s="19">
        <f>D108+D109+D110+D111</f>
        <v>0</v>
      </c>
      <c r="E106" s="17"/>
      <c r="F106" s="19">
        <f t="shared" ref="F106:G106" si="23">F108+F109+F110+F111</f>
        <v>0</v>
      </c>
      <c r="G106" s="19">
        <f t="shared" si="23"/>
        <v>0</v>
      </c>
      <c r="H106" s="17"/>
      <c r="I106" s="19">
        <f t="shared" ref="I106:J106" si="24">I108+I109+I110+I111</f>
        <v>0</v>
      </c>
      <c r="J106" s="19">
        <f t="shared" si="24"/>
        <v>0</v>
      </c>
      <c r="K106" s="17"/>
    </row>
    <row r="107" spans="1:11" s="4" customFormat="1" ht="15" customHeight="1" x14ac:dyDescent="0.25">
      <c r="A107" s="9" t="s">
        <v>6</v>
      </c>
      <c r="B107" s="8" t="s">
        <v>50</v>
      </c>
      <c r="C107" s="19"/>
      <c r="D107" s="17"/>
      <c r="E107" s="17"/>
      <c r="F107" s="17"/>
      <c r="G107" s="17"/>
      <c r="H107" s="17"/>
      <c r="I107" s="17"/>
      <c r="J107" s="17"/>
      <c r="K107" s="17"/>
    </row>
    <row r="108" spans="1:11" s="4" customFormat="1" ht="15" customHeight="1" x14ac:dyDescent="0.25">
      <c r="A108" s="9" t="s">
        <v>74</v>
      </c>
      <c r="B108" s="7"/>
      <c r="C108" s="19"/>
      <c r="D108" s="19"/>
      <c r="E108" s="17"/>
      <c r="F108" s="17"/>
      <c r="G108" s="17"/>
      <c r="H108" s="17"/>
      <c r="I108" s="17"/>
      <c r="J108" s="17"/>
      <c r="K108" s="17"/>
    </row>
    <row r="109" spans="1:11" s="4" customFormat="1" ht="15" customHeight="1" x14ac:dyDescent="0.25">
      <c r="A109" s="9" t="s">
        <v>75</v>
      </c>
      <c r="B109" s="7"/>
      <c r="C109" s="19"/>
      <c r="D109" s="17"/>
      <c r="E109" s="17"/>
      <c r="F109" s="17"/>
      <c r="G109" s="17"/>
      <c r="H109" s="17"/>
      <c r="I109" s="17"/>
      <c r="J109" s="17"/>
      <c r="K109" s="17"/>
    </row>
    <row r="110" spans="1:11" s="4" customFormat="1" ht="15" customHeight="1" x14ac:dyDescent="0.25">
      <c r="A110" s="9" t="s">
        <v>76</v>
      </c>
      <c r="B110" s="7"/>
      <c r="C110" s="19"/>
      <c r="D110" s="19"/>
      <c r="E110" s="17"/>
      <c r="F110" s="17"/>
      <c r="G110" s="17"/>
      <c r="H110" s="17"/>
      <c r="I110" s="17"/>
      <c r="J110" s="17"/>
      <c r="K110" s="17"/>
    </row>
    <row r="111" spans="1:11" s="4" customFormat="1" ht="15" customHeight="1" x14ac:dyDescent="0.25">
      <c r="A111" s="9" t="s">
        <v>77</v>
      </c>
      <c r="B111" s="7"/>
      <c r="C111" s="19"/>
      <c r="D111" s="19"/>
      <c r="E111" s="17"/>
      <c r="F111" s="17"/>
      <c r="G111" s="17"/>
      <c r="H111" s="17"/>
      <c r="I111" s="17"/>
      <c r="J111" s="17"/>
      <c r="K111" s="17"/>
    </row>
    <row r="112" spans="1:11" s="4" customFormat="1" ht="15" customHeight="1" x14ac:dyDescent="0.25">
      <c r="A112" s="9" t="s">
        <v>78</v>
      </c>
      <c r="B112" s="8">
        <v>224</v>
      </c>
      <c r="C112" s="19">
        <v>0</v>
      </c>
      <c r="D112" s="17">
        <v>0</v>
      </c>
      <c r="E112" s="17"/>
      <c r="F112" s="17">
        <v>0</v>
      </c>
      <c r="G112" s="17">
        <v>0</v>
      </c>
      <c r="H112" s="17"/>
      <c r="I112" s="17">
        <v>0</v>
      </c>
      <c r="J112" s="17">
        <v>0</v>
      </c>
      <c r="K112" s="17"/>
    </row>
    <row r="113" spans="1:11" s="4" customFormat="1" ht="15" customHeight="1" x14ac:dyDescent="0.25">
      <c r="A113" s="9" t="s">
        <v>79</v>
      </c>
      <c r="B113" s="8">
        <v>225</v>
      </c>
      <c r="C113" s="19"/>
      <c r="D113" s="19"/>
      <c r="E113" s="17"/>
      <c r="F113" s="17"/>
      <c r="G113" s="17"/>
      <c r="H113" s="17"/>
      <c r="I113" s="17"/>
      <c r="J113" s="17"/>
      <c r="K113" s="17"/>
    </row>
    <row r="114" spans="1:11" s="4" customFormat="1" ht="15" customHeight="1" x14ac:dyDescent="0.25">
      <c r="A114" s="9" t="s">
        <v>80</v>
      </c>
      <c r="B114" s="8">
        <v>226</v>
      </c>
      <c r="C114" s="19">
        <v>0</v>
      </c>
      <c r="D114" s="17">
        <v>0</v>
      </c>
      <c r="E114" s="17"/>
      <c r="F114" s="17">
        <v>0</v>
      </c>
      <c r="G114" s="17">
        <v>0</v>
      </c>
      <c r="H114" s="17"/>
      <c r="I114" s="17">
        <v>0</v>
      </c>
      <c r="J114" s="17">
        <v>0</v>
      </c>
      <c r="K114" s="17"/>
    </row>
    <row r="115" spans="1:11" s="4" customFormat="1" ht="15" customHeight="1" x14ac:dyDescent="0.25">
      <c r="A115" s="9" t="s">
        <v>107</v>
      </c>
      <c r="B115" s="8">
        <v>240</v>
      </c>
      <c r="C115" s="19">
        <f>C117</f>
        <v>0</v>
      </c>
      <c r="D115" s="19">
        <f>D117</f>
        <v>0</v>
      </c>
      <c r="E115" s="17"/>
      <c r="F115" s="19">
        <f t="shared" ref="F115:G115" si="25">F117</f>
        <v>0</v>
      </c>
      <c r="G115" s="19">
        <f t="shared" si="25"/>
        <v>0</v>
      </c>
      <c r="H115" s="17"/>
      <c r="I115" s="19">
        <f t="shared" ref="I115:J115" si="26">I117</f>
        <v>0</v>
      </c>
      <c r="J115" s="19">
        <f t="shared" si="26"/>
        <v>0</v>
      </c>
      <c r="K115" s="17"/>
    </row>
    <row r="116" spans="1:11" s="4" customFormat="1" ht="15" customHeight="1" x14ac:dyDescent="0.25">
      <c r="A116" s="9" t="s">
        <v>4</v>
      </c>
      <c r="B116" s="8"/>
      <c r="C116" s="19"/>
      <c r="D116" s="17"/>
      <c r="E116" s="17"/>
      <c r="F116" s="17"/>
      <c r="G116" s="17"/>
      <c r="H116" s="17"/>
      <c r="I116" s="17"/>
      <c r="J116" s="17"/>
      <c r="K116" s="17"/>
    </row>
    <row r="117" spans="1:11" s="4" customFormat="1" ht="15" customHeight="1" x14ac:dyDescent="0.25">
      <c r="A117" s="51" t="s">
        <v>81</v>
      </c>
      <c r="B117" s="8">
        <v>241</v>
      </c>
      <c r="C117" s="19"/>
      <c r="D117" s="17"/>
      <c r="E117" s="17"/>
      <c r="F117" s="17"/>
      <c r="G117" s="17"/>
      <c r="H117" s="17"/>
      <c r="I117" s="17"/>
      <c r="J117" s="17"/>
      <c r="K117" s="17"/>
    </row>
    <row r="118" spans="1:11" s="4" customFormat="1" ht="15" customHeight="1" x14ac:dyDescent="0.25">
      <c r="A118" s="9" t="s">
        <v>108</v>
      </c>
      <c r="B118" s="8">
        <v>260</v>
      </c>
      <c r="C118" s="19">
        <f>C120+C121</f>
        <v>0</v>
      </c>
      <c r="D118" s="19">
        <f>D120+D121</f>
        <v>0</v>
      </c>
      <c r="E118" s="17"/>
      <c r="F118" s="19">
        <f t="shared" ref="F118:G118" si="27">F120+F121</f>
        <v>0</v>
      </c>
      <c r="G118" s="19">
        <f t="shared" si="27"/>
        <v>0</v>
      </c>
      <c r="H118" s="17"/>
      <c r="I118" s="19">
        <f t="shared" ref="I118:J118" si="28">I120+I121</f>
        <v>0</v>
      </c>
      <c r="J118" s="19">
        <f t="shared" si="28"/>
        <v>0</v>
      </c>
      <c r="K118" s="17"/>
    </row>
    <row r="119" spans="1:11" s="4" customFormat="1" ht="15" customHeight="1" x14ac:dyDescent="0.25">
      <c r="A119" s="9" t="s">
        <v>4</v>
      </c>
      <c r="B119" s="8"/>
      <c r="C119" s="19"/>
      <c r="D119" s="17"/>
      <c r="E119" s="17"/>
      <c r="F119" s="17"/>
      <c r="G119" s="17"/>
      <c r="H119" s="17"/>
      <c r="I119" s="17"/>
      <c r="J119" s="17"/>
      <c r="K119" s="17"/>
    </row>
    <row r="120" spans="1:11" s="4" customFormat="1" ht="15" customHeight="1" x14ac:dyDescent="0.25">
      <c r="A120" s="9" t="s">
        <v>82</v>
      </c>
      <c r="B120" s="8">
        <v>262</v>
      </c>
      <c r="C120" s="19"/>
      <c r="D120" s="17"/>
      <c r="E120" s="17"/>
      <c r="F120" s="17"/>
      <c r="G120" s="17"/>
      <c r="H120" s="17"/>
      <c r="I120" s="17"/>
      <c r="J120" s="17"/>
      <c r="K120" s="17"/>
    </row>
    <row r="121" spans="1:11" s="4" customFormat="1" ht="15" customHeight="1" x14ac:dyDescent="0.25">
      <c r="A121" s="9" t="s">
        <v>83</v>
      </c>
      <c r="B121" s="8">
        <v>263</v>
      </c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s="4" customFormat="1" ht="15" customHeight="1" x14ac:dyDescent="0.25">
      <c r="A122" s="9" t="s">
        <v>109</v>
      </c>
      <c r="B122" s="8">
        <v>290</v>
      </c>
      <c r="C122" s="17">
        <f>C124+C125+C126+C127+C128</f>
        <v>0</v>
      </c>
      <c r="D122" s="17">
        <f>D124+D125+D126+D127+D128</f>
        <v>0</v>
      </c>
      <c r="E122" s="17"/>
      <c r="F122" s="17">
        <f t="shared" ref="F122:G122" si="29">F124+F125+F126+F127+F128</f>
        <v>0</v>
      </c>
      <c r="G122" s="17">
        <f t="shared" si="29"/>
        <v>0</v>
      </c>
      <c r="H122" s="17"/>
      <c r="I122" s="17">
        <f t="shared" ref="I122:J122" si="30">I124+I125+I126+I127+I128</f>
        <v>0</v>
      </c>
      <c r="J122" s="17">
        <f t="shared" si="30"/>
        <v>0</v>
      </c>
      <c r="K122" s="17"/>
    </row>
    <row r="123" spans="1:11" s="4" customFormat="1" ht="15" customHeight="1" x14ac:dyDescent="0.25">
      <c r="A123" s="9" t="s">
        <v>6</v>
      </c>
      <c r="B123" s="8" t="s">
        <v>50</v>
      </c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s="4" customFormat="1" ht="15" customHeight="1" x14ac:dyDescent="0.25">
      <c r="A124" s="9" t="s">
        <v>84</v>
      </c>
      <c r="B124" s="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s="4" customFormat="1" ht="15" customHeight="1" x14ac:dyDescent="0.25">
      <c r="A125" s="9" t="s">
        <v>85</v>
      </c>
      <c r="B125" s="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s="4" customFormat="1" ht="15" customHeight="1" x14ac:dyDescent="0.25">
      <c r="A126" s="9" t="s">
        <v>86</v>
      </c>
      <c r="B126" s="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s="4" customFormat="1" ht="15" customHeight="1" x14ac:dyDescent="0.25">
      <c r="A127" s="9" t="s">
        <v>87</v>
      </c>
      <c r="B127" s="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s="4" customFormat="1" ht="15" customHeight="1" x14ac:dyDescent="0.25">
      <c r="A128" s="9" t="s">
        <v>88</v>
      </c>
      <c r="B128" s="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s="4" customFormat="1" ht="15" customHeight="1" x14ac:dyDescent="0.25">
      <c r="A129" s="9" t="s">
        <v>110</v>
      </c>
      <c r="B129" s="8">
        <v>300</v>
      </c>
      <c r="C129" s="17">
        <f>C131+C132+C133+C134</f>
        <v>0</v>
      </c>
      <c r="D129" s="17">
        <f>D131+D132+D133+D134</f>
        <v>0</v>
      </c>
      <c r="E129" s="17"/>
      <c r="F129" s="17">
        <f t="shared" ref="F129:G129" si="31">F131+F132+F133+F134</f>
        <v>0</v>
      </c>
      <c r="G129" s="17">
        <f t="shared" si="31"/>
        <v>0</v>
      </c>
      <c r="H129" s="17"/>
      <c r="I129" s="17">
        <f t="shared" ref="I129:J129" si="32">I131+I132+I133+I134</f>
        <v>0</v>
      </c>
      <c r="J129" s="17">
        <f t="shared" si="32"/>
        <v>0</v>
      </c>
      <c r="K129" s="17"/>
    </row>
    <row r="130" spans="1:11" s="4" customFormat="1" ht="15" customHeight="1" x14ac:dyDescent="0.25">
      <c r="A130" s="9" t="s">
        <v>4</v>
      </c>
      <c r="B130" s="8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s="4" customFormat="1" ht="24.75" customHeight="1" x14ac:dyDescent="0.25">
      <c r="A131" s="9" t="s">
        <v>89</v>
      </c>
      <c r="B131" s="8">
        <v>310</v>
      </c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s="4" customFormat="1" ht="22.5" customHeight="1" x14ac:dyDescent="0.25">
      <c r="A132" s="51" t="s">
        <v>90</v>
      </c>
      <c r="B132" s="8">
        <v>320</v>
      </c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s="4" customFormat="1" ht="28.5" customHeight="1" x14ac:dyDescent="0.25">
      <c r="A133" s="51" t="s">
        <v>91</v>
      </c>
      <c r="B133" s="8">
        <v>330</v>
      </c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s="4" customFormat="1" ht="24" customHeight="1" x14ac:dyDescent="0.25">
      <c r="A134" s="9" t="s">
        <v>92</v>
      </c>
      <c r="B134" s="8">
        <v>340</v>
      </c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s="4" customFormat="1" ht="15" customHeight="1" x14ac:dyDescent="0.25">
      <c r="A135" s="42" t="s">
        <v>150</v>
      </c>
      <c r="B135" s="43">
        <v>500</v>
      </c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s="4" customFormat="1" ht="15" customHeight="1" x14ac:dyDescent="0.25">
      <c r="A136" s="42" t="s">
        <v>4</v>
      </c>
      <c r="B136" s="43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s="4" customFormat="1" ht="22.5" customHeight="1" x14ac:dyDescent="0.25">
      <c r="A137" s="42" t="s">
        <v>93</v>
      </c>
      <c r="B137" s="43">
        <v>520</v>
      </c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s="4" customFormat="1" ht="24.75" customHeight="1" x14ac:dyDescent="0.25">
      <c r="A138" s="42" t="s">
        <v>94</v>
      </c>
      <c r="B138" s="43">
        <v>530</v>
      </c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s="4" customFormat="1" ht="18" hidden="1" customHeight="1" x14ac:dyDescent="0.25">
      <c r="A139" s="9"/>
      <c r="B139" s="20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s="4" customFormat="1" ht="15" hidden="1" customHeight="1" x14ac:dyDescent="0.25">
      <c r="A140" s="9"/>
      <c r="B140" s="20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s="4" customFormat="1" ht="15" hidden="1" customHeight="1" x14ac:dyDescent="0.25">
      <c r="A141" s="9"/>
      <c r="B141" s="20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s="4" customFormat="1" ht="17.25" hidden="1" customHeight="1" x14ac:dyDescent="0.25">
      <c r="A142" s="9"/>
      <c r="B142" s="20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s="58" customFormat="1" ht="21" hidden="1" customHeight="1" x14ac:dyDescent="0.25">
      <c r="A143" s="56" t="s">
        <v>175</v>
      </c>
      <c r="B143" s="57" t="s">
        <v>126</v>
      </c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s="4" customFormat="1" ht="13.9" hidden="1" customHeight="1" x14ac:dyDescent="0.25">
      <c r="A144" s="9" t="s">
        <v>6</v>
      </c>
      <c r="B144" s="8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s="4" customFormat="1" ht="39" customHeight="1" x14ac:dyDescent="0.25">
      <c r="A145" s="11" t="s">
        <v>176</v>
      </c>
      <c r="B145" s="22" t="s">
        <v>126</v>
      </c>
      <c r="C145" s="16">
        <f>C147+C152+C165+C168+C172+C179</f>
        <v>1404512.69</v>
      </c>
      <c r="D145" s="16">
        <f>D147+D152+D165+D168+D172+D179</f>
        <v>1404512.69</v>
      </c>
      <c r="E145" s="16"/>
      <c r="F145" s="16">
        <f>G145</f>
        <v>1073672.79</v>
      </c>
      <c r="G145" s="16">
        <v>1073672.79</v>
      </c>
      <c r="H145" s="16"/>
      <c r="I145" s="16">
        <f>J145</f>
        <v>1073672.79</v>
      </c>
      <c r="J145" s="16">
        <f>G145</f>
        <v>1073672.79</v>
      </c>
      <c r="K145" s="16"/>
    </row>
    <row r="146" spans="1:11" s="4" customFormat="1" ht="13.9" customHeight="1" x14ac:dyDescent="0.25">
      <c r="A146" s="9" t="s">
        <v>6</v>
      </c>
      <c r="B146" s="8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s="4" customFormat="1" ht="25.15" customHeight="1" x14ac:dyDescent="0.25">
      <c r="A147" s="9" t="s">
        <v>104</v>
      </c>
      <c r="B147" s="8">
        <v>210</v>
      </c>
      <c r="C147" s="19">
        <f>C149+C150+C151</f>
        <v>0</v>
      </c>
      <c r="D147" s="19">
        <f>D149+D150+D151</f>
        <v>0</v>
      </c>
      <c r="E147" s="17"/>
      <c r="F147" s="19">
        <f t="shared" ref="F147:G147" si="33">F149+F150+F151</f>
        <v>0</v>
      </c>
      <c r="G147" s="19">
        <f t="shared" si="33"/>
        <v>0</v>
      </c>
      <c r="H147" s="17"/>
      <c r="I147" s="19">
        <f t="shared" ref="I147:J147" si="34">I149+I150+I151</f>
        <v>0</v>
      </c>
      <c r="J147" s="19">
        <f t="shared" si="34"/>
        <v>0</v>
      </c>
      <c r="K147" s="17"/>
    </row>
    <row r="148" spans="1:11" s="4" customFormat="1" ht="12.75" x14ac:dyDescent="0.25">
      <c r="A148" s="9" t="s">
        <v>4</v>
      </c>
      <c r="B148" s="8"/>
      <c r="C148" s="19"/>
      <c r="D148" s="17"/>
      <c r="E148" s="17"/>
      <c r="F148" s="17"/>
      <c r="G148" s="17"/>
      <c r="H148" s="17"/>
      <c r="I148" s="17"/>
      <c r="J148" s="17"/>
      <c r="K148" s="17"/>
    </row>
    <row r="149" spans="1:11" s="4" customFormat="1" ht="17.45" customHeight="1" x14ac:dyDescent="0.25">
      <c r="A149" s="9" t="s">
        <v>69</v>
      </c>
      <c r="B149" s="8">
        <v>211</v>
      </c>
      <c r="C149" s="19"/>
      <c r="D149" s="19"/>
      <c r="E149" s="17"/>
      <c r="F149" s="17"/>
      <c r="G149" s="17"/>
      <c r="H149" s="17"/>
      <c r="I149" s="17"/>
      <c r="J149" s="17"/>
      <c r="K149" s="17"/>
    </row>
    <row r="150" spans="1:11" s="4" customFormat="1" ht="17.45" customHeight="1" x14ac:dyDescent="0.25">
      <c r="A150" s="9" t="s">
        <v>70</v>
      </c>
      <c r="B150" s="8">
        <v>212</v>
      </c>
      <c r="C150" s="19"/>
      <c r="D150" s="19"/>
      <c r="E150" s="17"/>
      <c r="F150" s="17"/>
      <c r="G150" s="17"/>
      <c r="H150" s="17"/>
      <c r="I150" s="17"/>
      <c r="J150" s="17"/>
      <c r="K150" s="17"/>
    </row>
    <row r="151" spans="1:11" s="4" customFormat="1" ht="25.9" customHeight="1" x14ac:dyDescent="0.25">
      <c r="A151" s="9" t="s">
        <v>71</v>
      </c>
      <c r="B151" s="8">
        <v>213</v>
      </c>
      <c r="C151" s="19"/>
      <c r="D151" s="19"/>
      <c r="E151" s="17"/>
      <c r="F151" s="17"/>
      <c r="G151" s="17"/>
      <c r="H151" s="17"/>
      <c r="I151" s="17"/>
      <c r="J151" s="17"/>
      <c r="K151" s="17"/>
    </row>
    <row r="152" spans="1:11" s="4" customFormat="1" ht="17.45" customHeight="1" x14ac:dyDescent="0.25">
      <c r="A152" s="9" t="s">
        <v>105</v>
      </c>
      <c r="B152" s="8">
        <v>220</v>
      </c>
      <c r="C152" s="19">
        <f>C154+C155+C156+C162+C163+C164</f>
        <v>1354512.69</v>
      </c>
      <c r="D152" s="19">
        <f>D154+D155+D156+D162+D163+D164</f>
        <v>1354512.69</v>
      </c>
      <c r="E152" s="17"/>
      <c r="F152" s="19">
        <f t="shared" ref="F152:G152" si="35">F154+F155+F156+F162+F163+F164</f>
        <v>1043672.79</v>
      </c>
      <c r="G152" s="19">
        <f t="shared" si="35"/>
        <v>1043672.79</v>
      </c>
      <c r="H152" s="17"/>
      <c r="I152" s="19">
        <f t="shared" ref="I152:J152" si="36">I154+I155+I156+I162+I163+I164</f>
        <v>1043672.79</v>
      </c>
      <c r="J152" s="19">
        <f t="shared" si="36"/>
        <v>1043672.79</v>
      </c>
      <c r="K152" s="17"/>
    </row>
    <row r="153" spans="1:11" s="4" customFormat="1" ht="12.75" x14ac:dyDescent="0.25">
      <c r="A153" s="9" t="s">
        <v>4</v>
      </c>
      <c r="B153" s="8"/>
      <c r="C153" s="19"/>
      <c r="D153" s="17"/>
      <c r="E153" s="17"/>
      <c r="F153" s="17"/>
      <c r="G153" s="17"/>
      <c r="H153" s="17"/>
      <c r="I153" s="17"/>
      <c r="J153" s="17"/>
      <c r="K153" s="17"/>
    </row>
    <row r="154" spans="1:11" s="4" customFormat="1" ht="17.45" customHeight="1" x14ac:dyDescent="0.25">
      <c r="A154" s="9" t="s">
        <v>72</v>
      </c>
      <c r="B154" s="8">
        <v>221</v>
      </c>
      <c r="C154" s="19"/>
      <c r="D154" s="17"/>
      <c r="E154" s="17"/>
      <c r="F154" s="17"/>
      <c r="G154" s="17"/>
      <c r="H154" s="17"/>
      <c r="I154" s="17"/>
      <c r="J154" s="17"/>
      <c r="K154" s="17"/>
    </row>
    <row r="155" spans="1:11" s="4" customFormat="1" ht="17.45" customHeight="1" x14ac:dyDescent="0.25">
      <c r="A155" s="9" t="s">
        <v>73</v>
      </c>
      <c r="B155" s="8">
        <v>222</v>
      </c>
      <c r="C155" s="19">
        <v>0</v>
      </c>
      <c r="D155" s="17"/>
      <c r="E155" s="17"/>
      <c r="F155" s="17"/>
      <c r="G155" s="17"/>
      <c r="H155" s="17"/>
      <c r="I155" s="17"/>
      <c r="J155" s="17"/>
      <c r="K155" s="17"/>
    </row>
    <row r="156" spans="1:11" s="4" customFormat="1" ht="17.45" customHeight="1" x14ac:dyDescent="0.25">
      <c r="A156" s="9" t="s">
        <v>106</v>
      </c>
      <c r="B156" s="8">
        <v>223</v>
      </c>
      <c r="C156" s="19">
        <f>C158+C159+C160+C161</f>
        <v>609446.37</v>
      </c>
      <c r="D156" s="19">
        <f>D158+D159+D160+D161</f>
        <v>609446.37</v>
      </c>
      <c r="E156" s="17"/>
      <c r="F156" s="19">
        <f>G156</f>
        <v>609446.37</v>
      </c>
      <c r="G156" s="19">
        <v>609446.37</v>
      </c>
      <c r="H156" s="17"/>
      <c r="I156" s="19">
        <f t="shared" ref="I156:J156" si="37">I158+I159+I160+I161</f>
        <v>609446.37</v>
      </c>
      <c r="J156" s="19">
        <f t="shared" si="37"/>
        <v>609446.37</v>
      </c>
      <c r="K156" s="17"/>
    </row>
    <row r="157" spans="1:11" s="4" customFormat="1" ht="13.9" customHeight="1" x14ac:dyDescent="0.25">
      <c r="A157" s="9" t="s">
        <v>6</v>
      </c>
      <c r="B157" s="8" t="s">
        <v>50</v>
      </c>
      <c r="C157" s="19"/>
      <c r="D157" s="17"/>
      <c r="E157" s="17"/>
      <c r="F157" s="17"/>
      <c r="G157" s="17"/>
      <c r="H157" s="17"/>
      <c r="I157" s="17"/>
      <c r="J157" s="17"/>
      <c r="K157" s="17"/>
    </row>
    <row r="158" spans="1:11" s="4" customFormat="1" ht="17.45" customHeight="1" x14ac:dyDescent="0.25">
      <c r="A158" s="9" t="s">
        <v>74</v>
      </c>
      <c r="B158" s="7"/>
      <c r="C158" s="19">
        <f>D158</f>
        <v>208721</v>
      </c>
      <c r="D158" s="19">
        <v>208721</v>
      </c>
      <c r="E158" s="17"/>
      <c r="F158" s="17">
        <f>G158</f>
        <v>208721</v>
      </c>
      <c r="G158" s="17">
        <f>D158</f>
        <v>208721</v>
      </c>
      <c r="H158" s="17"/>
      <c r="I158" s="17">
        <f>J158</f>
        <v>208721</v>
      </c>
      <c r="J158" s="17">
        <f>G158</f>
        <v>208721</v>
      </c>
      <c r="K158" s="17"/>
    </row>
    <row r="159" spans="1:11" s="4" customFormat="1" ht="17.45" customHeight="1" x14ac:dyDescent="0.25">
      <c r="A159" s="9" t="s">
        <v>75</v>
      </c>
      <c r="B159" s="7"/>
      <c r="C159" s="19"/>
      <c r="D159" s="17"/>
      <c r="E159" s="17"/>
      <c r="F159" s="17"/>
      <c r="G159" s="17"/>
      <c r="H159" s="17"/>
      <c r="I159" s="17"/>
      <c r="J159" s="17"/>
      <c r="K159" s="17"/>
    </row>
    <row r="160" spans="1:11" s="4" customFormat="1" ht="17.45" customHeight="1" x14ac:dyDescent="0.25">
      <c r="A160" s="9" t="s">
        <v>76</v>
      </c>
      <c r="B160" s="7"/>
      <c r="C160" s="19">
        <f>D160</f>
        <v>140520</v>
      </c>
      <c r="D160" s="19">
        <v>140520</v>
      </c>
      <c r="E160" s="17"/>
      <c r="F160" s="17">
        <f>G160</f>
        <v>140520</v>
      </c>
      <c r="G160" s="17">
        <v>140520</v>
      </c>
      <c r="H160" s="17"/>
      <c r="I160" s="17">
        <f>J160</f>
        <v>140520</v>
      </c>
      <c r="J160" s="17">
        <f>G160</f>
        <v>140520</v>
      </c>
      <c r="K160" s="17"/>
    </row>
    <row r="161" spans="1:11" s="4" customFormat="1" ht="17.45" customHeight="1" x14ac:dyDescent="0.25">
      <c r="A161" s="9" t="s">
        <v>77</v>
      </c>
      <c r="B161" s="7"/>
      <c r="C161" s="19">
        <f>D161</f>
        <v>260205.37</v>
      </c>
      <c r="D161" s="19">
        <v>260205.37</v>
      </c>
      <c r="E161" s="17"/>
      <c r="F161" s="17">
        <f>G161</f>
        <v>260205.37</v>
      </c>
      <c r="G161" s="17">
        <v>260205.37</v>
      </c>
      <c r="H161" s="17"/>
      <c r="I161" s="17">
        <f>J161</f>
        <v>260205.37</v>
      </c>
      <c r="J161" s="17">
        <f>G161</f>
        <v>260205.37</v>
      </c>
      <c r="K161" s="17"/>
    </row>
    <row r="162" spans="1:11" s="4" customFormat="1" ht="25.9" customHeight="1" x14ac:dyDescent="0.25">
      <c r="A162" s="9" t="s">
        <v>78</v>
      </c>
      <c r="B162" s="8">
        <v>224</v>
      </c>
      <c r="C162" s="19">
        <v>0</v>
      </c>
      <c r="D162" s="17">
        <v>0</v>
      </c>
      <c r="E162" s="17"/>
      <c r="F162" s="17">
        <v>0</v>
      </c>
      <c r="G162" s="17">
        <v>0</v>
      </c>
      <c r="H162" s="17"/>
      <c r="I162" s="17">
        <v>0</v>
      </c>
      <c r="J162" s="17">
        <v>0</v>
      </c>
      <c r="K162" s="17"/>
    </row>
    <row r="163" spans="1:11" s="4" customFormat="1" ht="25.15" customHeight="1" x14ac:dyDescent="0.25">
      <c r="A163" s="9" t="s">
        <v>79</v>
      </c>
      <c r="B163" s="8">
        <v>225</v>
      </c>
      <c r="C163" s="19">
        <f>D163</f>
        <v>472847.67</v>
      </c>
      <c r="D163" s="19">
        <f>41508+431339.67</f>
        <v>472847.67</v>
      </c>
      <c r="E163" s="17"/>
      <c r="F163" s="17">
        <f>G163</f>
        <v>254226.42</v>
      </c>
      <c r="G163" s="17">
        <v>254226.42</v>
      </c>
      <c r="H163" s="17"/>
      <c r="I163" s="17">
        <f>J163</f>
        <v>254226.42</v>
      </c>
      <c r="J163" s="17">
        <f>G163</f>
        <v>254226.42</v>
      </c>
      <c r="K163" s="17"/>
    </row>
    <row r="164" spans="1:11" s="4" customFormat="1" ht="15" customHeight="1" x14ac:dyDescent="0.25">
      <c r="A164" s="9" t="s">
        <v>80</v>
      </c>
      <c r="B164" s="8">
        <v>226</v>
      </c>
      <c r="C164" s="19">
        <f>D164</f>
        <v>272218.65000000002</v>
      </c>
      <c r="D164" s="19">
        <f>22218.65+250000</f>
        <v>272218.65000000002</v>
      </c>
      <c r="E164" s="17"/>
      <c r="F164" s="19">
        <f>G164</f>
        <v>180000</v>
      </c>
      <c r="G164" s="19">
        <v>180000</v>
      </c>
      <c r="H164" s="17"/>
      <c r="I164" s="19">
        <f>J164</f>
        <v>180000</v>
      </c>
      <c r="J164" s="19">
        <f>G164</f>
        <v>180000</v>
      </c>
      <c r="K164" s="17"/>
    </row>
    <row r="165" spans="1:11" s="4" customFormat="1" ht="25.15" customHeight="1" x14ac:dyDescent="0.25">
      <c r="A165" s="9" t="s">
        <v>107</v>
      </c>
      <c r="B165" s="8">
        <v>240</v>
      </c>
      <c r="C165" s="19">
        <f>C167</f>
        <v>0</v>
      </c>
      <c r="D165" s="19">
        <f>D167</f>
        <v>0</v>
      </c>
      <c r="E165" s="17"/>
      <c r="F165" s="19">
        <f t="shared" ref="F165:G165" si="38">F167</f>
        <v>0</v>
      </c>
      <c r="G165" s="19">
        <f t="shared" si="38"/>
        <v>0</v>
      </c>
      <c r="H165" s="17"/>
      <c r="I165" s="19">
        <f t="shared" ref="I165:J165" si="39">I167</f>
        <v>0</v>
      </c>
      <c r="J165" s="19">
        <f t="shared" si="39"/>
        <v>0</v>
      </c>
      <c r="K165" s="17"/>
    </row>
    <row r="166" spans="1:11" s="4" customFormat="1" ht="12.75" x14ac:dyDescent="0.25">
      <c r="A166" s="9" t="s">
        <v>4</v>
      </c>
      <c r="B166" s="8"/>
      <c r="C166" s="19"/>
      <c r="D166" s="17"/>
      <c r="E166" s="17"/>
      <c r="F166" s="17"/>
      <c r="G166" s="17"/>
      <c r="H166" s="17"/>
      <c r="I166" s="17"/>
      <c r="J166" s="17"/>
      <c r="K166" s="17"/>
    </row>
    <row r="167" spans="1:11" s="4" customFormat="1" ht="34.9" customHeight="1" x14ac:dyDescent="0.25">
      <c r="A167" s="51" t="s">
        <v>81</v>
      </c>
      <c r="B167" s="8">
        <v>241</v>
      </c>
      <c r="C167" s="19"/>
      <c r="D167" s="17"/>
      <c r="E167" s="17"/>
      <c r="F167" s="17"/>
      <c r="G167" s="17"/>
      <c r="H167" s="17"/>
      <c r="I167" s="17"/>
      <c r="J167" s="17"/>
      <c r="K167" s="17"/>
    </row>
    <row r="168" spans="1:11" s="4" customFormat="1" ht="15" customHeight="1" x14ac:dyDescent="0.25">
      <c r="A168" s="9" t="s">
        <v>108</v>
      </c>
      <c r="B168" s="8">
        <v>260</v>
      </c>
      <c r="C168" s="19">
        <f>C170+C171</f>
        <v>0</v>
      </c>
      <c r="D168" s="19">
        <f>D170+D171</f>
        <v>0</v>
      </c>
      <c r="E168" s="17"/>
      <c r="F168" s="19">
        <f t="shared" ref="F168:G168" si="40">F170+F171</f>
        <v>0</v>
      </c>
      <c r="G168" s="19">
        <f t="shared" si="40"/>
        <v>0</v>
      </c>
      <c r="H168" s="17"/>
      <c r="I168" s="19">
        <f t="shared" ref="I168:J168" si="41">I170+I171</f>
        <v>0</v>
      </c>
      <c r="J168" s="19">
        <f t="shared" si="41"/>
        <v>0</v>
      </c>
      <c r="K168" s="17"/>
    </row>
    <row r="169" spans="1:11" s="4" customFormat="1" ht="12.75" x14ac:dyDescent="0.25">
      <c r="A169" s="9" t="s">
        <v>4</v>
      </c>
      <c r="B169" s="8"/>
      <c r="C169" s="19"/>
      <c r="D169" s="17"/>
      <c r="E169" s="17"/>
      <c r="F169" s="17"/>
      <c r="G169" s="17"/>
      <c r="H169" s="17"/>
      <c r="I169" s="17"/>
      <c r="J169" s="17"/>
      <c r="K169" s="17"/>
    </row>
    <row r="170" spans="1:11" s="4" customFormat="1" ht="25.15" customHeight="1" x14ac:dyDescent="0.25">
      <c r="A170" s="9" t="s">
        <v>82</v>
      </c>
      <c r="B170" s="8">
        <v>262</v>
      </c>
      <c r="C170" s="19"/>
      <c r="D170" s="17"/>
      <c r="E170" s="17"/>
      <c r="F170" s="17"/>
      <c r="G170" s="17"/>
      <c r="H170" s="17"/>
      <c r="I170" s="17"/>
      <c r="J170" s="17"/>
      <c r="K170" s="17"/>
    </row>
    <row r="171" spans="1:11" s="4" customFormat="1" ht="37.9" customHeight="1" x14ac:dyDescent="0.25">
      <c r="A171" s="9" t="s">
        <v>83</v>
      </c>
      <c r="B171" s="8">
        <v>263</v>
      </c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s="4" customFormat="1" ht="17.45" customHeight="1" x14ac:dyDescent="0.25">
      <c r="A172" s="9" t="s">
        <v>109</v>
      </c>
      <c r="B172" s="8">
        <v>290</v>
      </c>
      <c r="C172" s="17">
        <v>50000</v>
      </c>
      <c r="D172" s="17">
        <v>50000</v>
      </c>
      <c r="E172" s="17"/>
      <c r="F172" s="17">
        <f>G172</f>
        <v>30000</v>
      </c>
      <c r="G172" s="17">
        <v>30000</v>
      </c>
      <c r="H172" s="17"/>
      <c r="I172" s="17">
        <f>J172</f>
        <v>30000</v>
      </c>
      <c r="J172" s="17">
        <f>G172</f>
        <v>30000</v>
      </c>
      <c r="K172" s="17"/>
    </row>
    <row r="173" spans="1:11" s="4" customFormat="1" ht="13.15" customHeight="1" x14ac:dyDescent="0.25">
      <c r="A173" s="9" t="s">
        <v>6</v>
      </c>
      <c r="B173" s="8" t="s">
        <v>50</v>
      </c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s="4" customFormat="1" ht="15" customHeight="1" x14ac:dyDescent="0.25">
      <c r="A174" s="9" t="s">
        <v>84</v>
      </c>
      <c r="B174" s="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s="4" customFormat="1" ht="15" customHeight="1" x14ac:dyDescent="0.25">
      <c r="A175" s="9" t="s">
        <v>85</v>
      </c>
      <c r="B175" s="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s="4" customFormat="1" ht="15" customHeight="1" x14ac:dyDescent="0.25">
      <c r="A176" s="9" t="s">
        <v>86</v>
      </c>
      <c r="B176" s="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s="4" customFormat="1" ht="15" customHeight="1" x14ac:dyDescent="0.25">
      <c r="A177" s="9" t="s">
        <v>87</v>
      </c>
      <c r="B177" s="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s="4" customFormat="1" ht="15" customHeight="1" x14ac:dyDescent="0.25">
      <c r="A178" s="9" t="s">
        <v>88</v>
      </c>
      <c r="B178" s="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s="4" customFormat="1" ht="25.15" customHeight="1" x14ac:dyDescent="0.25">
      <c r="A179" s="9" t="s">
        <v>110</v>
      </c>
      <c r="B179" s="8">
        <v>300</v>
      </c>
      <c r="C179" s="17">
        <f>C181+C182+C183+C184</f>
        <v>0</v>
      </c>
      <c r="D179" s="17">
        <f>D181+D182+D183+D184</f>
        <v>0</v>
      </c>
      <c r="E179" s="17"/>
      <c r="F179" s="17">
        <f t="shared" ref="F179:G179" si="42">F181+F182+F183+F184</f>
        <v>0</v>
      </c>
      <c r="G179" s="17">
        <f t="shared" si="42"/>
        <v>0</v>
      </c>
      <c r="H179" s="17"/>
      <c r="I179" s="17">
        <f t="shared" ref="I179:J179" si="43">I181+I182+I183+I184</f>
        <v>0</v>
      </c>
      <c r="J179" s="17">
        <f t="shared" si="43"/>
        <v>0</v>
      </c>
      <c r="K179" s="17"/>
    </row>
    <row r="180" spans="1:11" s="4" customFormat="1" ht="13.15" customHeight="1" x14ac:dyDescent="0.25">
      <c r="A180" s="9" t="s">
        <v>4</v>
      </c>
      <c r="B180" s="8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s="4" customFormat="1" ht="25.15" customHeight="1" x14ac:dyDescent="0.25">
      <c r="A181" s="9" t="s">
        <v>89</v>
      </c>
      <c r="B181" s="8">
        <v>310</v>
      </c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s="4" customFormat="1" ht="21" customHeight="1" x14ac:dyDescent="0.25">
      <c r="A182" s="51" t="s">
        <v>90</v>
      </c>
      <c r="B182" s="8">
        <v>320</v>
      </c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s="4" customFormat="1" ht="21" customHeight="1" x14ac:dyDescent="0.25">
      <c r="A183" s="51" t="s">
        <v>91</v>
      </c>
      <c r="B183" s="8">
        <v>330</v>
      </c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s="4" customFormat="1" ht="25.15" customHeight="1" x14ac:dyDescent="0.25">
      <c r="A184" s="9" t="s">
        <v>92</v>
      </c>
      <c r="B184" s="8">
        <v>340</v>
      </c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s="45" customFormat="1" ht="10.9" customHeight="1" x14ac:dyDescent="0.25">
      <c r="A185" s="42" t="s">
        <v>150</v>
      </c>
      <c r="B185" s="43">
        <v>500</v>
      </c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s="45" customFormat="1" ht="9.6" customHeight="1" x14ac:dyDescent="0.25">
      <c r="A186" s="42" t="s">
        <v>4</v>
      </c>
      <c r="B186" s="43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s="45" customFormat="1" ht="42" customHeight="1" x14ac:dyDescent="0.25">
      <c r="A187" s="42" t="s">
        <v>93</v>
      </c>
      <c r="B187" s="43">
        <v>520</v>
      </c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s="45" customFormat="1" ht="27.75" customHeight="1" x14ac:dyDescent="0.25">
      <c r="A188" s="42" t="s">
        <v>94</v>
      </c>
      <c r="B188" s="43">
        <v>530</v>
      </c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s="61" customFormat="1" ht="67.5" customHeight="1" x14ac:dyDescent="0.25">
      <c r="A189" s="59" t="s">
        <v>177</v>
      </c>
      <c r="B189" s="60" t="s">
        <v>126</v>
      </c>
      <c r="C189" s="16">
        <v>0</v>
      </c>
      <c r="D189" s="16">
        <v>0</v>
      </c>
      <c r="E189" s="16"/>
      <c r="F189" s="16">
        <v>0</v>
      </c>
      <c r="G189" s="16">
        <v>0</v>
      </c>
      <c r="H189" s="16"/>
      <c r="I189" s="16">
        <v>0</v>
      </c>
      <c r="J189" s="16">
        <v>0</v>
      </c>
      <c r="K189" s="16"/>
    </row>
    <row r="190" spans="1:11" s="47" customFormat="1" ht="9.6" customHeight="1" x14ac:dyDescent="0.25">
      <c r="A190" s="48" t="s">
        <v>6</v>
      </c>
      <c r="B190" s="49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s="47" customFormat="1" ht="20.25" customHeight="1" x14ac:dyDescent="0.25">
      <c r="A191" s="48" t="s">
        <v>151</v>
      </c>
      <c r="B191" s="49">
        <v>210</v>
      </c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s="47" customFormat="1" ht="9.6" customHeight="1" x14ac:dyDescent="0.25">
      <c r="A192" s="48" t="s">
        <v>4</v>
      </c>
      <c r="B192" s="49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1:11" s="47" customFormat="1" ht="9.6" customHeight="1" x14ac:dyDescent="0.25">
      <c r="A193" s="48" t="s">
        <v>69</v>
      </c>
      <c r="B193" s="49">
        <v>211</v>
      </c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 s="47" customFormat="1" ht="9.6" customHeight="1" x14ac:dyDescent="0.25">
      <c r="A194" s="48" t="s">
        <v>70</v>
      </c>
      <c r="B194" s="49">
        <v>212</v>
      </c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s="47" customFormat="1" ht="9.6" customHeight="1" x14ac:dyDescent="0.25">
      <c r="A195" s="48" t="s">
        <v>71</v>
      </c>
      <c r="B195" s="49">
        <v>213</v>
      </c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47" customFormat="1" ht="9.6" customHeight="1" x14ac:dyDescent="0.25">
      <c r="A196" s="48" t="s">
        <v>152</v>
      </c>
      <c r="B196" s="49">
        <v>220</v>
      </c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s="47" customFormat="1" ht="9.6" customHeight="1" x14ac:dyDescent="0.25">
      <c r="A197" s="48" t="s">
        <v>4</v>
      </c>
      <c r="B197" s="49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s="47" customFormat="1" ht="9.6" customHeight="1" x14ac:dyDescent="0.25">
      <c r="A198" s="48" t="s">
        <v>72</v>
      </c>
      <c r="B198" s="49">
        <v>221</v>
      </c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1:11" s="47" customFormat="1" ht="9.6" customHeight="1" x14ac:dyDescent="0.25">
      <c r="A199" s="48" t="s">
        <v>73</v>
      </c>
      <c r="B199" s="49">
        <v>222</v>
      </c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s="47" customFormat="1" ht="9.6" customHeight="1" x14ac:dyDescent="0.25">
      <c r="A200" s="48" t="s">
        <v>153</v>
      </c>
      <c r="B200" s="49">
        <v>223</v>
      </c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s="47" customFormat="1" ht="9.6" customHeight="1" x14ac:dyDescent="0.25">
      <c r="A201" s="48" t="s">
        <v>6</v>
      </c>
      <c r="B201" s="50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s="47" customFormat="1" ht="9.6" customHeight="1" x14ac:dyDescent="0.25">
      <c r="A202" s="48" t="s">
        <v>74</v>
      </c>
      <c r="B202" s="50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s="47" customFormat="1" ht="9.6" customHeight="1" x14ac:dyDescent="0.25">
      <c r="A203" s="48" t="s">
        <v>75</v>
      </c>
      <c r="B203" s="50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s="47" customFormat="1" ht="9.6" customHeight="1" x14ac:dyDescent="0.25">
      <c r="A204" s="48" t="s">
        <v>76</v>
      </c>
      <c r="B204" s="50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s="47" customFormat="1" ht="9.6" customHeight="1" x14ac:dyDescent="0.25">
      <c r="A205" s="48" t="s">
        <v>77</v>
      </c>
      <c r="B205" s="50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s="47" customFormat="1" ht="9.6" customHeight="1" x14ac:dyDescent="0.25">
      <c r="A206" s="48" t="s">
        <v>78</v>
      </c>
      <c r="B206" s="49">
        <v>224</v>
      </c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 s="47" customFormat="1" ht="9.6" customHeight="1" x14ac:dyDescent="0.25">
      <c r="A207" s="48" t="s">
        <v>79</v>
      </c>
      <c r="B207" s="49">
        <v>225</v>
      </c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 s="47" customFormat="1" ht="9.6" customHeight="1" x14ac:dyDescent="0.25">
      <c r="A208" s="48" t="s">
        <v>80</v>
      </c>
      <c r="B208" s="49">
        <v>226</v>
      </c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1:11" s="47" customFormat="1" ht="19.149999999999999" customHeight="1" x14ac:dyDescent="0.25">
      <c r="A209" s="48" t="s">
        <v>154</v>
      </c>
      <c r="B209" s="49">
        <v>240</v>
      </c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 s="47" customFormat="1" ht="9.6" customHeight="1" x14ac:dyDescent="0.25">
      <c r="A210" s="48" t="s">
        <v>4</v>
      </c>
      <c r="B210" s="49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 s="47" customFormat="1" ht="19.149999999999999" customHeight="1" x14ac:dyDescent="0.25">
      <c r="A211" s="48" t="s">
        <v>81</v>
      </c>
      <c r="B211" s="49">
        <v>241</v>
      </c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1:11" s="47" customFormat="1" ht="9.6" customHeight="1" x14ac:dyDescent="0.25">
      <c r="A212" s="48" t="s">
        <v>155</v>
      </c>
      <c r="B212" s="49">
        <v>260</v>
      </c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s="47" customFormat="1" ht="9.6" customHeight="1" x14ac:dyDescent="0.25">
      <c r="A213" s="48" t="s">
        <v>4</v>
      </c>
      <c r="B213" s="49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s="47" customFormat="1" ht="9.6" customHeight="1" x14ac:dyDescent="0.25">
      <c r="A214" s="48" t="s">
        <v>82</v>
      </c>
      <c r="B214" s="49">
        <v>262</v>
      </c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1:11" s="47" customFormat="1" ht="19.149999999999999" customHeight="1" x14ac:dyDescent="0.25">
      <c r="A215" s="48" t="s">
        <v>83</v>
      </c>
      <c r="B215" s="49">
        <v>263</v>
      </c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1:11" s="47" customFormat="1" ht="9.6" customHeight="1" x14ac:dyDescent="0.25">
      <c r="A216" s="48" t="s">
        <v>156</v>
      </c>
      <c r="B216" s="49">
        <v>290</v>
      </c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1:11" s="47" customFormat="1" ht="9.6" customHeight="1" x14ac:dyDescent="0.25">
      <c r="A217" s="48" t="s">
        <v>6</v>
      </c>
      <c r="B217" s="50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 s="47" customFormat="1" ht="9.6" customHeight="1" x14ac:dyDescent="0.25">
      <c r="A218" s="48" t="s">
        <v>84</v>
      </c>
      <c r="B218" s="50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s="47" customFormat="1" ht="9.6" customHeight="1" x14ac:dyDescent="0.25">
      <c r="A219" s="48" t="s">
        <v>85</v>
      </c>
      <c r="B219" s="50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 s="47" customFormat="1" ht="9.6" customHeight="1" x14ac:dyDescent="0.25">
      <c r="A220" s="48" t="s">
        <v>86</v>
      </c>
      <c r="B220" s="50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s="47" customFormat="1" ht="9.6" customHeight="1" x14ac:dyDescent="0.25">
      <c r="A221" s="48" t="s">
        <v>87</v>
      </c>
      <c r="B221" s="50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s="47" customFormat="1" ht="9.6" customHeight="1" x14ac:dyDescent="0.25">
      <c r="A222" s="48" t="s">
        <v>88</v>
      </c>
      <c r="B222" s="49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s="47" customFormat="1" ht="9.6" customHeight="1" x14ac:dyDescent="0.25">
      <c r="A223" s="48" t="s">
        <v>157</v>
      </c>
      <c r="B223" s="49">
        <v>300</v>
      </c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s="47" customFormat="1" ht="9.6" customHeight="1" x14ac:dyDescent="0.25">
      <c r="A224" s="48" t="s">
        <v>4</v>
      </c>
      <c r="B224" s="49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s="47" customFormat="1" ht="9.6" customHeight="1" x14ac:dyDescent="0.25">
      <c r="A225" s="48" t="s">
        <v>89</v>
      </c>
      <c r="B225" s="49">
        <v>310</v>
      </c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1:11" s="47" customFormat="1" ht="9.6" customHeight="1" x14ac:dyDescent="0.25">
      <c r="A226" s="48" t="s">
        <v>90</v>
      </c>
      <c r="B226" s="49">
        <v>320</v>
      </c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1:11" s="47" customFormat="1" ht="9.6" customHeight="1" x14ac:dyDescent="0.25">
      <c r="A227" s="48" t="s">
        <v>95</v>
      </c>
      <c r="B227" s="49">
        <v>330</v>
      </c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s="47" customFormat="1" ht="9.6" customHeight="1" x14ac:dyDescent="0.25">
      <c r="A228" s="48" t="s">
        <v>92</v>
      </c>
      <c r="B228" s="49">
        <v>340</v>
      </c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 s="47" customFormat="1" ht="9.6" customHeight="1" x14ac:dyDescent="0.25">
      <c r="A229" s="48" t="s">
        <v>158</v>
      </c>
      <c r="B229" s="49">
        <v>500</v>
      </c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s="47" customFormat="1" ht="9.6" customHeight="1" x14ac:dyDescent="0.25">
      <c r="A230" s="48" t="s">
        <v>96</v>
      </c>
      <c r="B230" s="49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 s="47" customFormat="1" ht="19.149999999999999" customHeight="1" x14ac:dyDescent="0.25">
      <c r="A231" s="48" t="s">
        <v>93</v>
      </c>
      <c r="B231" s="49">
        <v>520</v>
      </c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 s="47" customFormat="1" ht="19.149999999999999" customHeight="1" x14ac:dyDescent="0.25">
      <c r="A232" s="48" t="s">
        <v>94</v>
      </c>
      <c r="B232" s="49">
        <v>530</v>
      </c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 s="61" customFormat="1" ht="14.25" customHeight="1" x14ac:dyDescent="0.25">
      <c r="A233" s="62" t="s">
        <v>178</v>
      </c>
      <c r="B233" s="60" t="s">
        <v>126</v>
      </c>
      <c r="C233" s="16">
        <v>0</v>
      </c>
      <c r="D233" s="16">
        <v>0</v>
      </c>
      <c r="E233" s="16"/>
      <c r="F233" s="16">
        <v>0</v>
      </c>
      <c r="G233" s="16">
        <v>0</v>
      </c>
      <c r="H233" s="16"/>
      <c r="I233" s="16">
        <v>0</v>
      </c>
      <c r="J233" s="16">
        <v>0</v>
      </c>
      <c r="K233" s="16"/>
    </row>
    <row r="234" spans="1:11" s="47" customFormat="1" ht="9.6" customHeight="1" x14ac:dyDescent="0.25">
      <c r="A234" s="48" t="s">
        <v>6</v>
      </c>
      <c r="B234" s="49" t="s">
        <v>50</v>
      </c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s="47" customFormat="1" ht="24" customHeight="1" x14ac:dyDescent="0.25">
      <c r="A235" s="48" t="s">
        <v>151</v>
      </c>
      <c r="B235" s="49">
        <v>210</v>
      </c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 s="47" customFormat="1" ht="9.6" customHeight="1" x14ac:dyDescent="0.25">
      <c r="A236" s="48" t="s">
        <v>4</v>
      </c>
      <c r="B236" s="49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 s="47" customFormat="1" ht="9.6" customHeight="1" x14ac:dyDescent="0.25">
      <c r="A237" s="48" t="s">
        <v>69</v>
      </c>
      <c r="B237" s="49">
        <v>211</v>
      </c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1:11" s="47" customFormat="1" ht="9.6" customHeight="1" x14ac:dyDescent="0.25">
      <c r="A238" s="48" t="s">
        <v>70</v>
      </c>
      <c r="B238" s="49">
        <v>212</v>
      </c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 s="47" customFormat="1" ht="9.6" customHeight="1" x14ac:dyDescent="0.25">
      <c r="A239" s="48" t="s">
        <v>71</v>
      </c>
      <c r="B239" s="49">
        <v>213</v>
      </c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s="47" customFormat="1" ht="9.6" customHeight="1" x14ac:dyDescent="0.25">
      <c r="A240" s="48" t="s">
        <v>152</v>
      </c>
      <c r="B240" s="49">
        <v>220</v>
      </c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s="47" customFormat="1" ht="9.6" customHeight="1" x14ac:dyDescent="0.25">
      <c r="A241" s="48" t="s">
        <v>4</v>
      </c>
      <c r="B241" s="49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s="47" customFormat="1" ht="9.6" customHeight="1" x14ac:dyDescent="0.25">
      <c r="A242" s="48" t="s">
        <v>72</v>
      </c>
      <c r="B242" s="49">
        <v>221</v>
      </c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 s="47" customFormat="1" ht="9.6" customHeight="1" x14ac:dyDescent="0.25">
      <c r="A243" s="48" t="s">
        <v>73</v>
      </c>
      <c r="B243" s="49">
        <v>222</v>
      </c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 s="47" customFormat="1" ht="9.6" customHeight="1" x14ac:dyDescent="0.25">
      <c r="A244" s="48" t="s">
        <v>153</v>
      </c>
      <c r="B244" s="49">
        <v>223</v>
      </c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s="47" customFormat="1" ht="9.6" customHeight="1" x14ac:dyDescent="0.25">
      <c r="A245" s="48" t="s">
        <v>6</v>
      </c>
      <c r="B245" s="50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s="47" customFormat="1" ht="9.6" customHeight="1" x14ac:dyDescent="0.25">
      <c r="A246" s="48" t="s">
        <v>74</v>
      </c>
      <c r="B246" s="50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s="47" customFormat="1" ht="9.6" customHeight="1" x14ac:dyDescent="0.25">
      <c r="A247" s="48" t="s">
        <v>75</v>
      </c>
      <c r="B247" s="50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 s="47" customFormat="1" ht="9.6" customHeight="1" x14ac:dyDescent="0.25">
      <c r="A248" s="48" t="s">
        <v>76</v>
      </c>
      <c r="B248" s="50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 s="47" customFormat="1" ht="9.6" customHeight="1" x14ac:dyDescent="0.25">
      <c r="A249" s="48" t="s">
        <v>77</v>
      </c>
      <c r="B249" s="50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1:11" s="47" customFormat="1" ht="9.6" customHeight="1" x14ac:dyDescent="0.25">
      <c r="A250" s="48" t="s">
        <v>78</v>
      </c>
      <c r="B250" s="49">
        <v>224</v>
      </c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s="47" customFormat="1" ht="9.6" customHeight="1" x14ac:dyDescent="0.25">
      <c r="A251" s="48" t="s">
        <v>79</v>
      </c>
      <c r="B251" s="49">
        <v>225</v>
      </c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 s="47" customFormat="1" ht="9.6" customHeight="1" x14ac:dyDescent="0.25">
      <c r="A252" s="48" t="s">
        <v>80</v>
      </c>
      <c r="B252" s="49">
        <v>226</v>
      </c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1:11" s="47" customFormat="1" ht="9.6" customHeight="1" x14ac:dyDescent="0.25">
      <c r="A253" s="48" t="s">
        <v>154</v>
      </c>
      <c r="B253" s="49">
        <v>240</v>
      </c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1:11" s="47" customFormat="1" ht="9.6" customHeight="1" x14ac:dyDescent="0.25">
      <c r="A254" s="48" t="s">
        <v>4</v>
      </c>
      <c r="B254" s="49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 s="47" customFormat="1" ht="22.5" customHeight="1" x14ac:dyDescent="0.25">
      <c r="A255" s="48" t="s">
        <v>81</v>
      </c>
      <c r="B255" s="49">
        <v>241</v>
      </c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 s="47" customFormat="1" ht="9.6" customHeight="1" x14ac:dyDescent="0.25">
      <c r="A256" s="48" t="s">
        <v>155</v>
      </c>
      <c r="B256" s="49">
        <v>260</v>
      </c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s="47" customFormat="1" ht="9.6" customHeight="1" x14ac:dyDescent="0.25">
      <c r="A257" s="48" t="s">
        <v>4</v>
      </c>
      <c r="B257" s="49"/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 s="47" customFormat="1" ht="9.6" customHeight="1" x14ac:dyDescent="0.25">
      <c r="A258" s="48" t="s">
        <v>82</v>
      </c>
      <c r="B258" s="49">
        <v>262</v>
      </c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s="47" customFormat="1" ht="21" customHeight="1" x14ac:dyDescent="0.25">
      <c r="A259" s="48" t="s">
        <v>83</v>
      </c>
      <c r="B259" s="49">
        <v>263</v>
      </c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11" s="47" customFormat="1" ht="9.6" customHeight="1" x14ac:dyDescent="0.25">
      <c r="A260" s="48" t="s">
        <v>159</v>
      </c>
      <c r="B260" s="49">
        <v>290</v>
      </c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11" s="47" customFormat="1" ht="9.6" customHeight="1" x14ac:dyDescent="0.25">
      <c r="A261" s="48" t="s">
        <v>6</v>
      </c>
      <c r="B261" s="49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11" s="47" customFormat="1" ht="9.6" customHeight="1" x14ac:dyDescent="0.25">
      <c r="A262" s="48" t="s">
        <v>84</v>
      </c>
      <c r="B262" s="50"/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s="47" customFormat="1" ht="9.6" customHeight="1" x14ac:dyDescent="0.25">
      <c r="A263" s="48" t="s">
        <v>85</v>
      </c>
      <c r="B263" s="50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 s="47" customFormat="1" ht="9.6" customHeight="1" x14ac:dyDescent="0.25">
      <c r="A264" s="48" t="s">
        <v>86</v>
      </c>
      <c r="B264" s="50"/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1:11" s="47" customFormat="1" ht="9.6" customHeight="1" x14ac:dyDescent="0.25">
      <c r="A265" s="48" t="s">
        <v>87</v>
      </c>
      <c r="B265" s="50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11" s="47" customFormat="1" ht="9.6" customHeight="1" x14ac:dyDescent="0.25">
      <c r="A266" s="48" t="s">
        <v>88</v>
      </c>
      <c r="B266" s="50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 s="47" customFormat="1" ht="9.6" customHeight="1" x14ac:dyDescent="0.25">
      <c r="A267" s="48" t="s">
        <v>157</v>
      </c>
      <c r="B267" s="49">
        <v>300</v>
      </c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s="47" customFormat="1" ht="9.6" customHeight="1" x14ac:dyDescent="0.25">
      <c r="A268" s="48" t="s">
        <v>4</v>
      </c>
      <c r="B268" s="49"/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1:11" s="47" customFormat="1" ht="9.6" customHeight="1" x14ac:dyDescent="0.25">
      <c r="A269" s="48" t="s">
        <v>89</v>
      </c>
      <c r="B269" s="49">
        <v>310</v>
      </c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1:11" s="47" customFormat="1" ht="9.6" customHeight="1" x14ac:dyDescent="0.25">
      <c r="A270" s="48" t="s">
        <v>90</v>
      </c>
      <c r="B270" s="49">
        <v>320</v>
      </c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 s="47" customFormat="1" ht="9.6" customHeight="1" x14ac:dyDescent="0.25">
      <c r="A271" s="48" t="s">
        <v>95</v>
      </c>
      <c r="B271" s="49">
        <v>330</v>
      </c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1:11" s="47" customFormat="1" ht="9.6" customHeight="1" x14ac:dyDescent="0.25">
      <c r="A272" s="48" t="s">
        <v>92</v>
      </c>
      <c r="B272" s="49">
        <v>340</v>
      </c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1:11" s="47" customFormat="1" ht="9.6" customHeight="1" x14ac:dyDescent="0.25">
      <c r="A273" s="48" t="s">
        <v>158</v>
      </c>
      <c r="B273" s="49">
        <v>500</v>
      </c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1:11" s="47" customFormat="1" ht="9.6" customHeight="1" x14ac:dyDescent="0.25">
      <c r="A274" s="48" t="s">
        <v>96</v>
      </c>
      <c r="B274" s="49"/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1:11" s="47" customFormat="1" ht="20.25" customHeight="1" x14ac:dyDescent="0.25">
      <c r="A275" s="48" t="s">
        <v>93</v>
      </c>
      <c r="B275" s="49">
        <v>520</v>
      </c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1:11" s="47" customFormat="1" ht="24" customHeight="1" x14ac:dyDescent="0.25">
      <c r="A276" s="48" t="s">
        <v>94</v>
      </c>
      <c r="B276" s="49">
        <v>530</v>
      </c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1:11" s="4" customFormat="1" ht="40.15" customHeight="1" x14ac:dyDescent="0.25">
      <c r="A277" s="11" t="s">
        <v>179</v>
      </c>
      <c r="B277" s="22" t="s">
        <v>126</v>
      </c>
      <c r="C277" s="16">
        <f>C279+C284+C297+C300+C304+C311</f>
        <v>24882469.760000002</v>
      </c>
      <c r="D277" s="16">
        <f>D279+D284+D297+D300+D304+D311</f>
        <v>24882469.760000002</v>
      </c>
      <c r="E277" s="16"/>
      <c r="F277" s="16">
        <f t="shared" ref="F277:G277" si="44">F279+F284+F297+F300+F304+F311</f>
        <v>26887018.25</v>
      </c>
      <c r="G277" s="16">
        <f t="shared" si="44"/>
        <v>26887018.25</v>
      </c>
      <c r="H277" s="16"/>
      <c r="I277" s="16">
        <f t="shared" ref="I277:J277" si="45">I279+I284+I297+I300+I304+I311</f>
        <v>26887018.25</v>
      </c>
      <c r="J277" s="16">
        <f t="shared" si="45"/>
        <v>26887018.25</v>
      </c>
      <c r="K277" s="16"/>
    </row>
    <row r="278" spans="1:11" s="4" customFormat="1" ht="12.75" x14ac:dyDescent="0.25">
      <c r="A278" s="9" t="s">
        <v>6</v>
      </c>
      <c r="B278" s="8" t="s">
        <v>50</v>
      </c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s="4" customFormat="1" ht="27" customHeight="1" x14ac:dyDescent="0.25">
      <c r="A279" s="9" t="s">
        <v>104</v>
      </c>
      <c r="B279" s="8">
        <v>210</v>
      </c>
      <c r="C279" s="19">
        <f>C281+C282+C283</f>
        <v>14450849.5</v>
      </c>
      <c r="D279" s="17">
        <f>D281+D282+D283</f>
        <v>14450849.5</v>
      </c>
      <c r="E279" s="17"/>
      <c r="F279" s="17">
        <f t="shared" ref="F279:G279" si="46">F281+F282+F283</f>
        <v>15305130</v>
      </c>
      <c r="G279" s="17">
        <f t="shared" si="46"/>
        <v>15305130</v>
      </c>
      <c r="H279" s="17"/>
      <c r="I279" s="17">
        <f t="shared" ref="I279:J279" si="47">I281+I282+I283</f>
        <v>15305130</v>
      </c>
      <c r="J279" s="17">
        <f t="shared" si="47"/>
        <v>15305130</v>
      </c>
      <c r="K279" s="17"/>
    </row>
    <row r="280" spans="1:11" s="4" customFormat="1" ht="12.75" x14ac:dyDescent="0.25">
      <c r="A280" s="9" t="s">
        <v>4</v>
      </c>
      <c r="B280" s="8"/>
      <c r="C280" s="19"/>
      <c r="D280" s="17"/>
      <c r="E280" s="17"/>
      <c r="F280" s="17"/>
      <c r="G280" s="17"/>
      <c r="H280" s="17"/>
      <c r="I280" s="17"/>
      <c r="J280" s="17"/>
      <c r="K280" s="17"/>
    </row>
    <row r="281" spans="1:11" s="4" customFormat="1" ht="17.45" customHeight="1" x14ac:dyDescent="0.25">
      <c r="A281" s="9" t="s">
        <v>69</v>
      </c>
      <c r="B281" s="8">
        <v>211</v>
      </c>
      <c r="C281" s="19">
        <v>11096955.449999999</v>
      </c>
      <c r="D281" s="19">
        <v>11096955.449999999</v>
      </c>
      <c r="E281" s="17"/>
      <c r="F281" s="19">
        <f>G281</f>
        <v>11754032.26</v>
      </c>
      <c r="G281" s="19">
        <v>11754032.26</v>
      </c>
      <c r="H281" s="17"/>
      <c r="I281" s="19">
        <f>J281</f>
        <v>11754032.26</v>
      </c>
      <c r="J281" s="19">
        <v>11754032.26</v>
      </c>
      <c r="K281" s="17"/>
    </row>
    <row r="282" spans="1:11" s="4" customFormat="1" ht="17.45" customHeight="1" x14ac:dyDescent="0.25">
      <c r="A282" s="9" t="s">
        <v>70</v>
      </c>
      <c r="B282" s="8">
        <v>212</v>
      </c>
      <c r="C282" s="19">
        <f>D282</f>
        <v>2613.5</v>
      </c>
      <c r="D282" s="19">
        <f>1380+1233.5</f>
        <v>2613.5</v>
      </c>
      <c r="E282" s="17"/>
      <c r="F282" s="17">
        <f>G282</f>
        <v>1380</v>
      </c>
      <c r="G282" s="17">
        <v>1380</v>
      </c>
      <c r="H282" s="17"/>
      <c r="I282" s="17">
        <f>J282</f>
        <v>1380</v>
      </c>
      <c r="J282" s="17">
        <v>1380</v>
      </c>
      <c r="K282" s="17"/>
    </row>
    <row r="283" spans="1:11" s="4" customFormat="1" ht="25.9" customHeight="1" x14ac:dyDescent="0.25">
      <c r="A283" s="9" t="s">
        <v>71</v>
      </c>
      <c r="B283" s="8">
        <v>213</v>
      </c>
      <c r="C283" s="19">
        <v>3351280.55</v>
      </c>
      <c r="D283" s="19">
        <v>3351280.55</v>
      </c>
      <c r="E283" s="17"/>
      <c r="F283" s="17">
        <f>G283</f>
        <v>3549717.74</v>
      </c>
      <c r="G283" s="17">
        <v>3549717.74</v>
      </c>
      <c r="H283" s="17"/>
      <c r="I283" s="17">
        <f>J283</f>
        <v>3549717.74</v>
      </c>
      <c r="J283" s="17">
        <v>3549717.74</v>
      </c>
      <c r="K283" s="17"/>
    </row>
    <row r="284" spans="1:11" s="4" customFormat="1" ht="18" customHeight="1" x14ac:dyDescent="0.25">
      <c r="A284" s="9" t="s">
        <v>112</v>
      </c>
      <c r="B284" s="8">
        <v>220</v>
      </c>
      <c r="C284" s="19">
        <f>C286+C287+C288+C294+C295+C296</f>
        <v>10096863.780000001</v>
      </c>
      <c r="D284" s="19">
        <f>D286+D287+D288+D294+D295+D296</f>
        <v>10096863.780000001</v>
      </c>
      <c r="E284" s="17"/>
      <c r="F284" s="19">
        <f t="shared" ref="F284:G284" si="48">F286+F287+F288+F294+F295+F296</f>
        <v>11058186.800000001</v>
      </c>
      <c r="G284" s="19">
        <f t="shared" si="48"/>
        <v>11058186.800000001</v>
      </c>
      <c r="H284" s="17"/>
      <c r="I284" s="19">
        <f t="shared" ref="I284:J284" si="49">I286+I287+I288+I294+I295+I296</f>
        <v>11076834.550000001</v>
      </c>
      <c r="J284" s="19">
        <f t="shared" si="49"/>
        <v>11076834.550000001</v>
      </c>
      <c r="K284" s="17"/>
    </row>
    <row r="285" spans="1:11" s="4" customFormat="1" ht="12.75" x14ac:dyDescent="0.25">
      <c r="A285" s="9" t="s">
        <v>4</v>
      </c>
      <c r="B285" s="8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s="4" customFormat="1" ht="17.45" customHeight="1" x14ac:dyDescent="0.25">
      <c r="A286" s="9" t="s">
        <v>72</v>
      </c>
      <c r="B286" s="8">
        <v>221</v>
      </c>
      <c r="C286" s="19">
        <v>157725.4</v>
      </c>
      <c r="D286" s="19">
        <v>157725.4</v>
      </c>
      <c r="E286" s="17"/>
      <c r="F286" s="19">
        <f>G286</f>
        <v>157896</v>
      </c>
      <c r="G286" s="19">
        <v>157896</v>
      </c>
      <c r="H286" s="17"/>
      <c r="I286" s="19">
        <f>J286</f>
        <v>158003</v>
      </c>
      <c r="J286" s="19">
        <v>158003</v>
      </c>
      <c r="K286" s="17"/>
    </row>
    <row r="287" spans="1:11" s="4" customFormat="1" ht="17.45" customHeight="1" x14ac:dyDescent="0.25">
      <c r="A287" s="9" t="s">
        <v>73</v>
      </c>
      <c r="B287" s="8">
        <v>222</v>
      </c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s="4" customFormat="1" ht="17.45" customHeight="1" x14ac:dyDescent="0.25">
      <c r="A288" s="9" t="s">
        <v>106</v>
      </c>
      <c r="B288" s="8">
        <v>223</v>
      </c>
      <c r="C288" s="17">
        <f>C290+C291+C292+C293</f>
        <v>1533223</v>
      </c>
      <c r="D288" s="17">
        <v>1533223</v>
      </c>
      <c r="E288" s="17"/>
      <c r="F288" s="17">
        <f t="shared" ref="F288:G288" si="50">F290+F291+F292+F293</f>
        <v>1543520</v>
      </c>
      <c r="G288" s="17">
        <f t="shared" si="50"/>
        <v>1543520</v>
      </c>
      <c r="H288" s="17"/>
      <c r="I288" s="17">
        <f t="shared" ref="I288:J288" si="51">I290+I291+I292+I293</f>
        <v>1544216</v>
      </c>
      <c r="J288" s="17">
        <f t="shared" si="51"/>
        <v>1544216</v>
      </c>
      <c r="K288" s="17"/>
    </row>
    <row r="289" spans="1:11" s="4" customFormat="1" ht="13.9" customHeight="1" x14ac:dyDescent="0.25">
      <c r="A289" s="9" t="s">
        <v>6</v>
      </c>
      <c r="B289" s="8" t="s">
        <v>50</v>
      </c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s="4" customFormat="1" ht="17.45" customHeight="1" x14ac:dyDescent="0.25">
      <c r="A290" s="9" t="s">
        <v>74</v>
      </c>
      <c r="B290" s="7"/>
      <c r="C290" s="19">
        <v>971723</v>
      </c>
      <c r="D290" s="19">
        <v>971723</v>
      </c>
      <c r="E290" s="17"/>
      <c r="F290" s="19">
        <f>G290</f>
        <v>982020</v>
      </c>
      <c r="G290" s="19">
        <v>982020</v>
      </c>
      <c r="H290" s="17"/>
      <c r="I290" s="19">
        <f>J290</f>
        <v>982716</v>
      </c>
      <c r="J290" s="19">
        <v>982716</v>
      </c>
      <c r="K290" s="17"/>
    </row>
    <row r="291" spans="1:11" s="4" customFormat="1" ht="17.45" customHeight="1" x14ac:dyDescent="0.25">
      <c r="A291" s="9" t="s">
        <v>75</v>
      </c>
      <c r="B291" s="7"/>
      <c r="C291" s="19">
        <v>0</v>
      </c>
      <c r="D291" s="17">
        <v>0</v>
      </c>
      <c r="E291" s="17"/>
      <c r="F291" s="17">
        <v>0</v>
      </c>
      <c r="G291" s="17">
        <v>0</v>
      </c>
      <c r="H291" s="17"/>
      <c r="I291" s="17">
        <v>0</v>
      </c>
      <c r="J291" s="17">
        <v>0</v>
      </c>
      <c r="K291" s="17"/>
    </row>
    <row r="292" spans="1:11" s="4" customFormat="1" ht="17.45" customHeight="1" x14ac:dyDescent="0.25">
      <c r="A292" s="9" t="s">
        <v>76</v>
      </c>
      <c r="B292" s="7"/>
      <c r="C292" s="19">
        <v>561500</v>
      </c>
      <c r="D292" s="19">
        <v>561500</v>
      </c>
      <c r="E292" s="17"/>
      <c r="F292" s="19">
        <f>G292</f>
        <v>561500</v>
      </c>
      <c r="G292" s="19">
        <v>561500</v>
      </c>
      <c r="H292" s="17"/>
      <c r="I292" s="19">
        <f>J292</f>
        <v>561500</v>
      </c>
      <c r="J292" s="19">
        <v>561500</v>
      </c>
      <c r="K292" s="17"/>
    </row>
    <row r="293" spans="1:11" s="4" customFormat="1" ht="17.45" customHeight="1" x14ac:dyDescent="0.25">
      <c r="A293" s="9" t="s">
        <v>77</v>
      </c>
      <c r="B293" s="7"/>
      <c r="C293" s="19"/>
      <c r="D293" s="19"/>
      <c r="E293" s="17"/>
      <c r="F293" s="19"/>
      <c r="G293" s="19"/>
      <c r="H293" s="17"/>
      <c r="I293" s="19"/>
      <c r="J293" s="19"/>
      <c r="K293" s="17"/>
    </row>
    <row r="294" spans="1:11" s="4" customFormat="1" ht="25.9" customHeight="1" x14ac:dyDescent="0.25">
      <c r="A294" s="9" t="s">
        <v>78</v>
      </c>
      <c r="B294" s="8">
        <v>224</v>
      </c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s="4" customFormat="1" ht="25.15" customHeight="1" x14ac:dyDescent="0.25">
      <c r="A295" s="9" t="s">
        <v>79</v>
      </c>
      <c r="B295" s="8">
        <v>225</v>
      </c>
      <c r="C295" s="19">
        <f>D295</f>
        <v>2215777.54</v>
      </c>
      <c r="D295" s="19">
        <v>2215777.54</v>
      </c>
      <c r="E295" s="17"/>
      <c r="F295" s="19">
        <f>G295</f>
        <v>2265406.2999999998</v>
      </c>
      <c r="G295" s="19">
        <v>2265406.2999999998</v>
      </c>
      <c r="H295" s="17"/>
      <c r="I295" s="19">
        <f>J295</f>
        <v>2277799.25</v>
      </c>
      <c r="J295" s="19">
        <v>2277799.25</v>
      </c>
      <c r="K295" s="17"/>
    </row>
    <row r="296" spans="1:11" s="4" customFormat="1" ht="17.45" customHeight="1" x14ac:dyDescent="0.25">
      <c r="A296" s="9" t="s">
        <v>80</v>
      </c>
      <c r="B296" s="8">
        <v>226</v>
      </c>
      <c r="C296" s="19">
        <f>D296</f>
        <v>6190137.8400000008</v>
      </c>
      <c r="D296" s="19">
        <f>14494.91+6712157.9-536514.97</f>
        <v>6190137.8400000008</v>
      </c>
      <c r="E296" s="17"/>
      <c r="F296" s="19">
        <f>G296</f>
        <v>7091364.5</v>
      </c>
      <c r="G296" s="19">
        <v>7091364.5</v>
      </c>
      <c r="H296" s="17"/>
      <c r="I296" s="19">
        <f>J296</f>
        <v>7096816.2999999998</v>
      </c>
      <c r="J296" s="19">
        <v>7096816.2999999998</v>
      </c>
      <c r="K296" s="17"/>
    </row>
    <row r="297" spans="1:11" s="4" customFormat="1" ht="25.15" customHeight="1" x14ac:dyDescent="0.25">
      <c r="A297" s="9" t="s">
        <v>107</v>
      </c>
      <c r="B297" s="8">
        <v>240</v>
      </c>
      <c r="C297" s="17">
        <f>C299</f>
        <v>0</v>
      </c>
      <c r="D297" s="17">
        <f>D299</f>
        <v>0</v>
      </c>
      <c r="E297" s="17"/>
      <c r="F297" s="17">
        <f t="shared" ref="F297:G297" si="52">F299</f>
        <v>0</v>
      </c>
      <c r="G297" s="17">
        <f t="shared" si="52"/>
        <v>0</v>
      </c>
      <c r="H297" s="17"/>
      <c r="I297" s="17">
        <f t="shared" ref="I297:J297" si="53">I299</f>
        <v>0</v>
      </c>
      <c r="J297" s="17">
        <f t="shared" si="53"/>
        <v>0</v>
      </c>
      <c r="K297" s="17"/>
    </row>
    <row r="298" spans="1:11" s="4" customFormat="1" ht="12.75" x14ac:dyDescent="0.25">
      <c r="A298" s="9" t="s">
        <v>4</v>
      </c>
      <c r="B298" s="8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s="4" customFormat="1" ht="40.15" customHeight="1" x14ac:dyDescent="0.25">
      <c r="A299" s="9" t="s">
        <v>81</v>
      </c>
      <c r="B299" s="8">
        <v>241</v>
      </c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s="4" customFormat="1" ht="17.45" customHeight="1" x14ac:dyDescent="0.25">
      <c r="A300" s="9" t="s">
        <v>108</v>
      </c>
      <c r="B300" s="8">
        <v>260</v>
      </c>
      <c r="C300" s="17">
        <f>C302+C303</f>
        <v>0</v>
      </c>
      <c r="D300" s="17">
        <f>D302+D303</f>
        <v>0</v>
      </c>
      <c r="E300" s="17"/>
      <c r="F300" s="17">
        <f t="shared" ref="F300:G300" si="54">F302+F303</f>
        <v>0</v>
      </c>
      <c r="G300" s="17">
        <f t="shared" si="54"/>
        <v>0</v>
      </c>
      <c r="H300" s="17"/>
      <c r="I300" s="17">
        <f t="shared" ref="I300:J300" si="55">I302+I303</f>
        <v>0</v>
      </c>
      <c r="J300" s="17">
        <f t="shared" si="55"/>
        <v>0</v>
      </c>
      <c r="K300" s="17"/>
    </row>
    <row r="301" spans="1:11" s="4" customFormat="1" ht="12.75" x14ac:dyDescent="0.25">
      <c r="A301" s="9" t="s">
        <v>4</v>
      </c>
      <c r="B301" s="8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s="4" customFormat="1" ht="25.15" customHeight="1" x14ac:dyDescent="0.25">
      <c r="A302" s="9" t="s">
        <v>82</v>
      </c>
      <c r="B302" s="8">
        <v>262</v>
      </c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s="4" customFormat="1" ht="40.15" customHeight="1" x14ac:dyDescent="0.25">
      <c r="A303" s="9" t="s">
        <v>83</v>
      </c>
      <c r="B303" s="8">
        <v>263</v>
      </c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s="4" customFormat="1" ht="17.45" customHeight="1" x14ac:dyDescent="0.25">
      <c r="A304" s="9" t="s">
        <v>109</v>
      </c>
      <c r="B304" s="8">
        <v>290</v>
      </c>
      <c r="C304" s="17">
        <f>C306+C307+C309</f>
        <v>208839</v>
      </c>
      <c r="D304" s="17">
        <f>D306+D307+D309</f>
        <v>208839</v>
      </c>
      <c r="E304" s="17"/>
      <c r="F304" s="17">
        <f t="shared" ref="F304:J304" si="56">F306+F307+F308+F309+F310</f>
        <v>208839</v>
      </c>
      <c r="G304" s="17">
        <f t="shared" si="56"/>
        <v>208839</v>
      </c>
      <c r="H304" s="17"/>
      <c r="I304" s="17">
        <f t="shared" si="56"/>
        <v>208839</v>
      </c>
      <c r="J304" s="17">
        <f t="shared" si="56"/>
        <v>208839</v>
      </c>
      <c r="K304" s="17"/>
    </row>
    <row r="305" spans="1:11" s="4" customFormat="1" ht="13.9" customHeight="1" x14ac:dyDescent="0.25">
      <c r="A305" s="9" t="s">
        <v>6</v>
      </c>
      <c r="B305" s="8" t="s">
        <v>50</v>
      </c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s="4" customFormat="1" ht="17.45" customHeight="1" x14ac:dyDescent="0.25">
      <c r="A306" s="9" t="s">
        <v>84</v>
      </c>
      <c r="B306" s="7"/>
      <c r="C306" s="17">
        <v>194439</v>
      </c>
      <c r="D306" s="17">
        <v>194439</v>
      </c>
      <c r="E306" s="17"/>
      <c r="F306" s="17">
        <f>G306</f>
        <v>194439</v>
      </c>
      <c r="G306" s="17">
        <v>194439</v>
      </c>
      <c r="H306" s="17"/>
      <c r="I306" s="17">
        <f>J306</f>
        <v>194439</v>
      </c>
      <c r="J306" s="17">
        <v>194439</v>
      </c>
      <c r="K306" s="17"/>
    </row>
    <row r="307" spans="1:11" s="4" customFormat="1" ht="17.45" customHeight="1" x14ac:dyDescent="0.25">
      <c r="A307" s="9" t="s">
        <v>85</v>
      </c>
      <c r="B307" s="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s="4" customFormat="1" ht="17.45" customHeight="1" x14ac:dyDescent="0.25">
      <c r="A308" s="9" t="s">
        <v>86</v>
      </c>
      <c r="B308" s="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s="4" customFormat="1" ht="17.45" customHeight="1" x14ac:dyDescent="0.25">
      <c r="A309" s="9" t="s">
        <v>87</v>
      </c>
      <c r="B309" s="7"/>
      <c r="C309" s="17">
        <v>14400</v>
      </c>
      <c r="D309" s="17">
        <v>14400</v>
      </c>
      <c r="E309" s="17"/>
      <c r="F309" s="17">
        <f>G309</f>
        <v>14400</v>
      </c>
      <c r="G309" s="17">
        <v>14400</v>
      </c>
      <c r="H309" s="17"/>
      <c r="I309" s="17">
        <f>J309</f>
        <v>14400</v>
      </c>
      <c r="J309" s="17">
        <v>14400</v>
      </c>
      <c r="K309" s="17"/>
    </row>
    <row r="310" spans="1:11" s="4" customFormat="1" ht="17.45" customHeight="1" x14ac:dyDescent="0.25">
      <c r="A310" s="9" t="s">
        <v>88</v>
      </c>
      <c r="B310" s="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s="4" customFormat="1" ht="25.15" customHeight="1" x14ac:dyDescent="0.25">
      <c r="A311" s="9" t="s">
        <v>114</v>
      </c>
      <c r="B311" s="8">
        <v>300</v>
      </c>
      <c r="C311" s="17">
        <f>C313+C316</f>
        <v>125917.48000000001</v>
      </c>
      <c r="D311" s="17">
        <v>125917.48</v>
      </c>
      <c r="E311" s="17"/>
      <c r="F311" s="17">
        <f t="shared" ref="F311:J311" si="57">F313+F314+F315+F316</f>
        <v>314862.45</v>
      </c>
      <c r="G311" s="17">
        <f t="shared" si="57"/>
        <v>314862.45</v>
      </c>
      <c r="H311" s="17"/>
      <c r="I311" s="17">
        <f t="shared" si="57"/>
        <v>296214.7</v>
      </c>
      <c r="J311" s="17">
        <f t="shared" si="57"/>
        <v>296214.7</v>
      </c>
      <c r="K311" s="17"/>
    </row>
    <row r="312" spans="1:11" s="4" customFormat="1" ht="12.75" x14ac:dyDescent="0.25">
      <c r="A312" s="9" t="s">
        <v>4</v>
      </c>
      <c r="B312" s="8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s="4" customFormat="1" ht="25.15" customHeight="1" x14ac:dyDescent="0.25">
      <c r="A313" s="9" t="s">
        <v>89</v>
      </c>
      <c r="B313" s="8">
        <v>310</v>
      </c>
      <c r="C313" s="17">
        <v>65000</v>
      </c>
      <c r="D313" s="17">
        <v>65000</v>
      </c>
      <c r="E313" s="17"/>
      <c r="F313" s="17">
        <f>G313</f>
        <v>180000</v>
      </c>
      <c r="G313" s="17">
        <v>180000</v>
      </c>
      <c r="H313" s="17"/>
      <c r="I313" s="17">
        <f>J313</f>
        <v>190000</v>
      </c>
      <c r="J313" s="17">
        <v>190000</v>
      </c>
      <c r="K313" s="17"/>
    </row>
    <row r="314" spans="1:11" s="4" customFormat="1" ht="25.15" customHeight="1" x14ac:dyDescent="0.25">
      <c r="A314" s="9" t="s">
        <v>90</v>
      </c>
      <c r="B314" s="8">
        <v>320</v>
      </c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s="4" customFormat="1" ht="25.15" customHeight="1" x14ac:dyDescent="0.25">
      <c r="A315" s="9" t="s">
        <v>95</v>
      </c>
      <c r="B315" s="8">
        <v>330</v>
      </c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s="4" customFormat="1" ht="25.15" customHeight="1" x14ac:dyDescent="0.25">
      <c r="A316" s="9" t="s">
        <v>92</v>
      </c>
      <c r="B316" s="8">
        <v>340</v>
      </c>
      <c r="C316" s="17">
        <v>60917.48</v>
      </c>
      <c r="D316" s="17">
        <v>60917.48</v>
      </c>
      <c r="E316" s="17"/>
      <c r="F316" s="17">
        <f>G316</f>
        <v>134862.45000000001</v>
      </c>
      <c r="G316" s="17">
        <v>134862.45000000001</v>
      </c>
      <c r="H316" s="17"/>
      <c r="I316" s="17">
        <f>J316</f>
        <v>106214.7</v>
      </c>
      <c r="J316" s="17">
        <v>106214.7</v>
      </c>
      <c r="K316" s="17"/>
    </row>
    <row r="317" spans="1:11" s="4" customFormat="1" ht="25.15" customHeight="1" x14ac:dyDescent="0.25">
      <c r="A317" s="9" t="s">
        <v>111</v>
      </c>
      <c r="B317" s="8">
        <v>500</v>
      </c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s="4" customFormat="1" ht="12.75" x14ac:dyDescent="0.25">
      <c r="A318" s="9" t="s">
        <v>4</v>
      </c>
      <c r="B318" s="8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s="4" customFormat="1" ht="40.15" customHeight="1" x14ac:dyDescent="0.25">
      <c r="A319" s="9" t="s">
        <v>93</v>
      </c>
      <c r="B319" s="8">
        <v>520</v>
      </c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s="4" customFormat="1" ht="25.15" customHeight="1" x14ac:dyDescent="0.25">
      <c r="A320" s="9" t="s">
        <v>94</v>
      </c>
      <c r="B320" s="8">
        <v>530</v>
      </c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s="4" customFormat="1" ht="68.25" customHeight="1" x14ac:dyDescent="0.25">
      <c r="A321" s="11" t="s">
        <v>180</v>
      </c>
      <c r="B321" s="22" t="s">
        <v>126</v>
      </c>
      <c r="C321" s="16">
        <f>C323+C328+C341+C344+C348+C355</f>
        <v>0</v>
      </c>
      <c r="D321" s="16">
        <f t="shared" ref="D321:J321" si="58">D323+D328+D341+D344+D348+D355</f>
        <v>0</v>
      </c>
      <c r="E321" s="16"/>
      <c r="F321" s="16">
        <f t="shared" si="58"/>
        <v>0</v>
      </c>
      <c r="G321" s="16">
        <f t="shared" si="58"/>
        <v>0</v>
      </c>
      <c r="H321" s="16"/>
      <c r="I321" s="16">
        <f t="shared" si="58"/>
        <v>0</v>
      </c>
      <c r="J321" s="16">
        <f t="shared" si="58"/>
        <v>0</v>
      </c>
      <c r="K321" s="16"/>
    </row>
    <row r="322" spans="1:11" s="4" customFormat="1" ht="13.9" customHeight="1" x14ac:dyDescent="0.25">
      <c r="A322" s="9" t="s">
        <v>6</v>
      </c>
      <c r="B322" s="8" t="s">
        <v>50</v>
      </c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s="4" customFormat="1" ht="27" customHeight="1" x14ac:dyDescent="0.25">
      <c r="A323" s="9" t="s">
        <v>104</v>
      </c>
      <c r="B323" s="8">
        <v>210</v>
      </c>
      <c r="C323" s="17">
        <f>C325+C326+C327</f>
        <v>0</v>
      </c>
      <c r="D323" s="17">
        <f t="shared" ref="D323:J323" si="59">D325+D326+D327</f>
        <v>0</v>
      </c>
      <c r="E323" s="17"/>
      <c r="F323" s="17">
        <f t="shared" si="59"/>
        <v>0</v>
      </c>
      <c r="G323" s="17">
        <f t="shared" si="59"/>
        <v>0</v>
      </c>
      <c r="H323" s="17"/>
      <c r="I323" s="17">
        <f t="shared" si="59"/>
        <v>0</v>
      </c>
      <c r="J323" s="17">
        <f t="shared" si="59"/>
        <v>0</v>
      </c>
      <c r="K323" s="17"/>
    </row>
    <row r="324" spans="1:11" s="4" customFormat="1" ht="12.75" x14ac:dyDescent="0.25">
      <c r="A324" s="9" t="s">
        <v>4</v>
      </c>
      <c r="B324" s="8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s="4" customFormat="1" ht="17.45" customHeight="1" x14ac:dyDescent="0.25">
      <c r="A325" s="9" t="s">
        <v>69</v>
      </c>
      <c r="B325" s="8">
        <v>211</v>
      </c>
      <c r="C325" s="17">
        <v>0</v>
      </c>
      <c r="D325" s="17">
        <v>0</v>
      </c>
      <c r="E325" s="17"/>
      <c r="F325" s="17"/>
      <c r="G325" s="17"/>
      <c r="H325" s="17"/>
      <c r="I325" s="17"/>
      <c r="J325" s="17"/>
      <c r="K325" s="17"/>
    </row>
    <row r="326" spans="1:11" s="4" customFormat="1" ht="17.45" customHeight="1" x14ac:dyDescent="0.25">
      <c r="A326" s="9" t="s">
        <v>70</v>
      </c>
      <c r="B326" s="8">
        <v>212</v>
      </c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s="4" customFormat="1" ht="25.9" customHeight="1" x14ac:dyDescent="0.25">
      <c r="A327" s="9" t="s">
        <v>71</v>
      </c>
      <c r="B327" s="8">
        <v>213</v>
      </c>
      <c r="C327" s="17">
        <f t="shared" ref="C327:D327" si="60">C329+C330+C331+C337+C338+C339</f>
        <v>0</v>
      </c>
      <c r="D327" s="17">
        <f t="shared" si="60"/>
        <v>0</v>
      </c>
      <c r="E327" s="17"/>
      <c r="F327" s="17"/>
      <c r="G327" s="17"/>
      <c r="H327" s="17"/>
      <c r="I327" s="17"/>
      <c r="J327" s="17"/>
      <c r="K327" s="17"/>
    </row>
    <row r="328" spans="1:11" s="4" customFormat="1" ht="18" customHeight="1" x14ac:dyDescent="0.25">
      <c r="A328" s="9" t="s">
        <v>112</v>
      </c>
      <c r="B328" s="8">
        <v>220</v>
      </c>
      <c r="C328" s="17">
        <f>C330+C331+C332+C338+C339+C340+C341</f>
        <v>0</v>
      </c>
      <c r="D328" s="17">
        <f>D330+D331+D332+D338+D339+D340+D341</f>
        <v>0</v>
      </c>
      <c r="E328" s="17"/>
      <c r="F328" s="17">
        <f t="shared" ref="F328:J328" si="61">F330+F331+F332+F338+F339+F340</f>
        <v>0</v>
      </c>
      <c r="G328" s="17">
        <f t="shared" si="61"/>
        <v>0</v>
      </c>
      <c r="H328" s="17"/>
      <c r="I328" s="17">
        <f t="shared" si="61"/>
        <v>0</v>
      </c>
      <c r="J328" s="17">
        <f t="shared" si="61"/>
        <v>0</v>
      </c>
      <c r="K328" s="17"/>
    </row>
    <row r="329" spans="1:11" s="4" customFormat="1" ht="12.75" x14ac:dyDescent="0.25">
      <c r="A329" s="9" t="s">
        <v>4</v>
      </c>
      <c r="B329" s="8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s="4" customFormat="1" ht="17.45" customHeight="1" x14ac:dyDescent="0.25">
      <c r="A330" s="9" t="s">
        <v>72</v>
      </c>
      <c r="B330" s="8">
        <v>221</v>
      </c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s="4" customFormat="1" ht="17.45" customHeight="1" x14ac:dyDescent="0.25">
      <c r="A331" s="9" t="s">
        <v>73</v>
      </c>
      <c r="B331" s="8">
        <v>222</v>
      </c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s="4" customFormat="1" ht="17.45" customHeight="1" x14ac:dyDescent="0.25">
      <c r="A332" s="9" t="s">
        <v>106</v>
      </c>
      <c r="B332" s="8">
        <v>223</v>
      </c>
      <c r="C332" s="17">
        <f>C334+C335+C336+C337</f>
        <v>0</v>
      </c>
      <c r="D332" s="17">
        <f t="shared" ref="D332:J332" si="62">D334+D335+D336+D337</f>
        <v>0</v>
      </c>
      <c r="E332" s="17"/>
      <c r="F332" s="17">
        <f t="shared" si="62"/>
        <v>0</v>
      </c>
      <c r="G332" s="17">
        <f t="shared" si="62"/>
        <v>0</v>
      </c>
      <c r="H332" s="17"/>
      <c r="I332" s="17">
        <f t="shared" si="62"/>
        <v>0</v>
      </c>
      <c r="J332" s="17">
        <f t="shared" si="62"/>
        <v>0</v>
      </c>
      <c r="K332" s="17"/>
    </row>
    <row r="333" spans="1:11" s="4" customFormat="1" ht="12.75" x14ac:dyDescent="0.25">
      <c r="A333" s="9" t="s">
        <v>6</v>
      </c>
      <c r="B333" s="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s="4" customFormat="1" ht="25.15" customHeight="1" x14ac:dyDescent="0.25">
      <c r="A334" s="9" t="s">
        <v>74</v>
      </c>
      <c r="B334" s="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s="4" customFormat="1" ht="17.45" customHeight="1" x14ac:dyDescent="0.25">
      <c r="A335" s="9" t="s">
        <v>75</v>
      </c>
      <c r="B335" s="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s="4" customFormat="1" ht="17.45" customHeight="1" x14ac:dyDescent="0.25">
      <c r="A336" s="9" t="s">
        <v>76</v>
      </c>
      <c r="B336" s="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s="4" customFormat="1" ht="17.45" customHeight="1" x14ac:dyDescent="0.25">
      <c r="A337" s="9" t="s">
        <v>77</v>
      </c>
      <c r="B337" s="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s="4" customFormat="1" ht="25.9" customHeight="1" x14ac:dyDescent="0.25">
      <c r="A338" s="9" t="s">
        <v>78</v>
      </c>
      <c r="B338" s="8">
        <v>224</v>
      </c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s="4" customFormat="1" ht="25.15" customHeight="1" x14ac:dyDescent="0.25">
      <c r="A339" s="9" t="s">
        <v>79</v>
      </c>
      <c r="B339" s="8">
        <v>225</v>
      </c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s="4" customFormat="1" ht="17.45" customHeight="1" x14ac:dyDescent="0.25">
      <c r="A340" s="9" t="s">
        <v>80</v>
      </c>
      <c r="B340" s="8">
        <v>226</v>
      </c>
      <c r="C340" s="17">
        <f t="shared" ref="C340:J341" si="63">C342</f>
        <v>0</v>
      </c>
      <c r="D340" s="17">
        <f t="shared" si="63"/>
        <v>0</v>
      </c>
      <c r="E340" s="17"/>
      <c r="F340" s="17">
        <f t="shared" si="63"/>
        <v>0</v>
      </c>
      <c r="G340" s="17">
        <f t="shared" si="63"/>
        <v>0</v>
      </c>
      <c r="H340" s="17"/>
      <c r="I340" s="17">
        <f t="shared" si="63"/>
        <v>0</v>
      </c>
      <c r="J340" s="17">
        <f t="shared" si="63"/>
        <v>0</v>
      </c>
      <c r="K340" s="17"/>
    </row>
    <row r="341" spans="1:11" s="4" customFormat="1" ht="25.15" customHeight="1" x14ac:dyDescent="0.25">
      <c r="A341" s="9" t="s">
        <v>107</v>
      </c>
      <c r="B341" s="8">
        <v>240</v>
      </c>
      <c r="C341" s="17">
        <f>C343</f>
        <v>0</v>
      </c>
      <c r="D341" s="17">
        <f t="shared" si="63"/>
        <v>0</v>
      </c>
      <c r="E341" s="17"/>
      <c r="F341" s="17">
        <f t="shared" si="63"/>
        <v>0</v>
      </c>
      <c r="G341" s="17">
        <f t="shared" si="63"/>
        <v>0</v>
      </c>
      <c r="H341" s="17"/>
      <c r="I341" s="17">
        <f t="shared" si="63"/>
        <v>0</v>
      </c>
      <c r="J341" s="17">
        <f t="shared" si="63"/>
        <v>0</v>
      </c>
      <c r="K341" s="17"/>
    </row>
    <row r="342" spans="1:11" s="4" customFormat="1" ht="12.75" x14ac:dyDescent="0.25">
      <c r="A342" s="9" t="s">
        <v>4</v>
      </c>
      <c r="B342" s="8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s="4" customFormat="1" ht="40.15" customHeight="1" x14ac:dyDescent="0.25">
      <c r="A343" s="9" t="s">
        <v>81</v>
      </c>
      <c r="B343" s="8">
        <v>241</v>
      </c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s="4" customFormat="1" ht="17.45" customHeight="1" x14ac:dyDescent="0.25">
      <c r="A344" s="9" t="s">
        <v>108</v>
      </c>
      <c r="B344" s="8">
        <v>260</v>
      </c>
      <c r="C344" s="17">
        <f>C346+C347</f>
        <v>0</v>
      </c>
      <c r="D344" s="17">
        <f t="shared" ref="D344:J344" si="64">D346+D347</f>
        <v>0</v>
      </c>
      <c r="E344" s="17"/>
      <c r="F344" s="17">
        <f t="shared" si="64"/>
        <v>0</v>
      </c>
      <c r="G344" s="17">
        <f t="shared" si="64"/>
        <v>0</v>
      </c>
      <c r="H344" s="17"/>
      <c r="I344" s="17">
        <f t="shared" si="64"/>
        <v>0</v>
      </c>
      <c r="J344" s="17">
        <f t="shared" si="64"/>
        <v>0</v>
      </c>
      <c r="K344" s="17"/>
    </row>
    <row r="345" spans="1:11" s="4" customFormat="1" ht="12.75" x14ac:dyDescent="0.25">
      <c r="A345" s="9" t="s">
        <v>4</v>
      </c>
      <c r="B345" s="8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s="4" customFormat="1" ht="25.15" customHeight="1" x14ac:dyDescent="0.25">
      <c r="A346" s="9" t="s">
        <v>82</v>
      </c>
      <c r="B346" s="8">
        <v>262</v>
      </c>
      <c r="C346" s="17">
        <f t="shared" ref="C346:D346" si="65">C348</f>
        <v>0</v>
      </c>
      <c r="D346" s="17">
        <f t="shared" si="65"/>
        <v>0</v>
      </c>
      <c r="E346" s="17"/>
      <c r="F346" s="17"/>
      <c r="G346" s="17"/>
      <c r="H346" s="17"/>
      <c r="I346" s="17"/>
      <c r="J346" s="17"/>
      <c r="K346" s="17"/>
    </row>
    <row r="347" spans="1:11" s="4" customFormat="1" ht="40.15" customHeight="1" x14ac:dyDescent="0.25">
      <c r="A347" s="9" t="s">
        <v>83</v>
      </c>
      <c r="B347" s="8">
        <v>263</v>
      </c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s="4" customFormat="1" ht="17.45" customHeight="1" x14ac:dyDescent="0.25">
      <c r="A348" s="9" t="s">
        <v>113</v>
      </c>
      <c r="B348" s="8">
        <v>290</v>
      </c>
      <c r="C348" s="17">
        <f>C350+C351+C352+C353+C354</f>
        <v>0</v>
      </c>
      <c r="D348" s="17">
        <f t="shared" ref="D348:J348" si="66">D350+D351+D352+D353+D354</f>
        <v>0</v>
      </c>
      <c r="E348" s="17"/>
      <c r="F348" s="17">
        <f t="shared" si="66"/>
        <v>0</v>
      </c>
      <c r="G348" s="17">
        <f t="shared" si="66"/>
        <v>0</v>
      </c>
      <c r="H348" s="17"/>
      <c r="I348" s="17">
        <f t="shared" si="66"/>
        <v>0</v>
      </c>
      <c r="J348" s="17">
        <f t="shared" si="66"/>
        <v>0</v>
      </c>
      <c r="K348" s="17"/>
    </row>
    <row r="349" spans="1:11" s="4" customFormat="1" ht="13.9" customHeight="1" x14ac:dyDescent="0.25">
      <c r="A349" s="9" t="s">
        <v>6</v>
      </c>
      <c r="B349" s="8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s="4" customFormat="1" ht="17.45" customHeight="1" x14ac:dyDescent="0.25">
      <c r="A350" s="9" t="s">
        <v>84</v>
      </c>
      <c r="B350" s="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s="4" customFormat="1" ht="17.45" customHeight="1" x14ac:dyDescent="0.25">
      <c r="A351" s="9" t="s">
        <v>85</v>
      </c>
      <c r="B351" s="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s="4" customFormat="1" ht="17.45" customHeight="1" x14ac:dyDescent="0.25">
      <c r="A352" s="9" t="s">
        <v>86</v>
      </c>
      <c r="B352" s="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s="4" customFormat="1" ht="17.45" customHeight="1" x14ac:dyDescent="0.25">
      <c r="A353" s="9" t="s">
        <v>87</v>
      </c>
      <c r="B353" s="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s="4" customFormat="1" ht="17.45" customHeight="1" x14ac:dyDescent="0.25">
      <c r="A354" s="9" t="s">
        <v>88</v>
      </c>
      <c r="B354" s="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s="4" customFormat="1" ht="25.15" customHeight="1" x14ac:dyDescent="0.25">
      <c r="A355" s="9" t="s">
        <v>114</v>
      </c>
      <c r="B355" s="8">
        <v>300</v>
      </c>
      <c r="C355" s="17">
        <f>C357+C358+C359+C360</f>
        <v>0</v>
      </c>
      <c r="D355" s="17">
        <f t="shared" ref="D355:J355" si="67">D357+D358+D359+D360</f>
        <v>0</v>
      </c>
      <c r="E355" s="17"/>
      <c r="F355" s="17">
        <f t="shared" si="67"/>
        <v>0</v>
      </c>
      <c r="G355" s="17">
        <f t="shared" si="67"/>
        <v>0</v>
      </c>
      <c r="H355" s="17"/>
      <c r="I355" s="17">
        <f t="shared" si="67"/>
        <v>0</v>
      </c>
      <c r="J355" s="17">
        <f t="shared" si="67"/>
        <v>0</v>
      </c>
      <c r="K355" s="17"/>
    </row>
    <row r="356" spans="1:11" s="4" customFormat="1" ht="12.75" x14ac:dyDescent="0.25">
      <c r="A356" s="9" t="s">
        <v>4</v>
      </c>
      <c r="B356" s="8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s="4" customFormat="1" ht="25.15" customHeight="1" x14ac:dyDescent="0.25">
      <c r="A357" s="9" t="s">
        <v>89</v>
      </c>
      <c r="B357" s="8">
        <v>310</v>
      </c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s="4" customFormat="1" ht="25.15" customHeight="1" x14ac:dyDescent="0.25">
      <c r="A358" s="9" t="s">
        <v>90</v>
      </c>
      <c r="B358" s="8">
        <v>320</v>
      </c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s="4" customFormat="1" ht="25.15" customHeight="1" x14ac:dyDescent="0.25">
      <c r="A359" s="9" t="s">
        <v>91</v>
      </c>
      <c r="B359" s="8">
        <v>330</v>
      </c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s="4" customFormat="1" ht="25.15" customHeight="1" x14ac:dyDescent="0.25">
      <c r="A360" s="9" t="s">
        <v>92</v>
      </c>
      <c r="B360" s="8">
        <v>340</v>
      </c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s="4" customFormat="1" ht="25.15" customHeight="1" x14ac:dyDescent="0.25">
      <c r="A361" s="9" t="s">
        <v>111</v>
      </c>
      <c r="B361" s="8">
        <v>500</v>
      </c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s="4" customFormat="1" ht="12.75" x14ac:dyDescent="0.25">
      <c r="A362" s="9" t="s">
        <v>4</v>
      </c>
      <c r="B362" s="8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s="4" customFormat="1" ht="40.15" customHeight="1" x14ac:dyDescent="0.25">
      <c r="A363" s="9" t="s">
        <v>93</v>
      </c>
      <c r="B363" s="8">
        <v>520</v>
      </c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s="4" customFormat="1" ht="25.15" customHeight="1" x14ac:dyDescent="0.25">
      <c r="A364" s="9" t="s">
        <v>94</v>
      </c>
      <c r="B364" s="8">
        <v>530</v>
      </c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s="4" customFormat="1" ht="27" hidden="1" customHeight="1" x14ac:dyDescent="0.25">
      <c r="A365" s="11" t="s">
        <v>97</v>
      </c>
      <c r="B365" s="22" t="s">
        <v>126</v>
      </c>
      <c r="C365" s="16">
        <f>C367+C372+C385+C388+C392+C399</f>
        <v>0</v>
      </c>
      <c r="D365" s="16">
        <f t="shared" ref="D365:J365" si="68">D367+D372+D385+D388+D392+D399</f>
        <v>0</v>
      </c>
      <c r="E365" s="16"/>
      <c r="F365" s="16">
        <f t="shared" si="68"/>
        <v>0</v>
      </c>
      <c r="G365" s="16">
        <f t="shared" si="68"/>
        <v>0</v>
      </c>
      <c r="H365" s="16"/>
      <c r="I365" s="16">
        <f t="shared" si="68"/>
        <v>0</v>
      </c>
      <c r="J365" s="16">
        <f t="shared" si="68"/>
        <v>0</v>
      </c>
      <c r="K365" s="16"/>
    </row>
    <row r="366" spans="1:11" s="4" customFormat="1" ht="13.9" hidden="1" customHeight="1" x14ac:dyDescent="0.25">
      <c r="A366" s="9" t="s">
        <v>6</v>
      </c>
      <c r="B366" s="8" t="s">
        <v>50</v>
      </c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s="4" customFormat="1" ht="27" hidden="1" customHeight="1" x14ac:dyDescent="0.25">
      <c r="A367" s="9" t="s">
        <v>104</v>
      </c>
      <c r="B367" s="8">
        <v>210</v>
      </c>
      <c r="C367" s="17">
        <f>C369+C370+C371</f>
        <v>0</v>
      </c>
      <c r="D367" s="17">
        <f t="shared" ref="D367:J367" si="69">D369+D370+D371</f>
        <v>0</v>
      </c>
      <c r="E367" s="17"/>
      <c r="F367" s="17">
        <f t="shared" si="69"/>
        <v>0</v>
      </c>
      <c r="G367" s="17">
        <f t="shared" si="69"/>
        <v>0</v>
      </c>
      <c r="H367" s="17"/>
      <c r="I367" s="17">
        <f t="shared" si="69"/>
        <v>0</v>
      </c>
      <c r="J367" s="17">
        <f t="shared" si="69"/>
        <v>0</v>
      </c>
      <c r="K367" s="17"/>
    </row>
    <row r="368" spans="1:11" s="4" customFormat="1" ht="12.75" hidden="1" x14ac:dyDescent="0.25">
      <c r="A368" s="9" t="s">
        <v>4</v>
      </c>
      <c r="B368" s="8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s="4" customFormat="1" ht="17.45" hidden="1" customHeight="1" x14ac:dyDescent="0.25">
      <c r="A369" s="9" t="s">
        <v>69</v>
      </c>
      <c r="B369" s="8">
        <v>211</v>
      </c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s="4" customFormat="1" ht="17.45" hidden="1" customHeight="1" x14ac:dyDescent="0.25">
      <c r="A370" s="9" t="s">
        <v>70</v>
      </c>
      <c r="B370" s="8">
        <v>212</v>
      </c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s="4" customFormat="1" ht="25.9" hidden="1" customHeight="1" x14ac:dyDescent="0.25">
      <c r="A371" s="9" t="s">
        <v>71</v>
      </c>
      <c r="B371" s="8">
        <v>213</v>
      </c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s="4" customFormat="1" ht="18" hidden="1" customHeight="1" x14ac:dyDescent="0.25">
      <c r="A372" s="9" t="s">
        <v>112</v>
      </c>
      <c r="B372" s="8">
        <v>220</v>
      </c>
      <c r="C372" s="17">
        <f>C374+C375+C376+C382+C383+C384</f>
        <v>0</v>
      </c>
      <c r="D372" s="17">
        <f t="shared" ref="D372:J372" si="70">D374+D375+D376+D382+D383+D384</f>
        <v>0</v>
      </c>
      <c r="E372" s="17"/>
      <c r="F372" s="17">
        <f t="shared" si="70"/>
        <v>0</v>
      </c>
      <c r="G372" s="17">
        <f t="shared" si="70"/>
        <v>0</v>
      </c>
      <c r="H372" s="17"/>
      <c r="I372" s="17">
        <f t="shared" si="70"/>
        <v>0</v>
      </c>
      <c r="J372" s="17">
        <f t="shared" si="70"/>
        <v>0</v>
      </c>
      <c r="K372" s="17"/>
    </row>
    <row r="373" spans="1:11" s="4" customFormat="1" ht="12.75" hidden="1" x14ac:dyDescent="0.25">
      <c r="A373" s="9" t="s">
        <v>4</v>
      </c>
      <c r="B373" s="8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s="4" customFormat="1" ht="17.45" hidden="1" customHeight="1" x14ac:dyDescent="0.25">
      <c r="A374" s="9" t="s">
        <v>72</v>
      </c>
      <c r="B374" s="8">
        <v>221</v>
      </c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s="4" customFormat="1" ht="17.45" hidden="1" customHeight="1" x14ac:dyDescent="0.25">
      <c r="A375" s="9" t="s">
        <v>73</v>
      </c>
      <c r="B375" s="8">
        <v>222</v>
      </c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s="4" customFormat="1" ht="17.45" hidden="1" customHeight="1" x14ac:dyDescent="0.25">
      <c r="A376" s="9" t="s">
        <v>106</v>
      </c>
      <c r="B376" s="8">
        <v>223</v>
      </c>
      <c r="C376" s="17">
        <f>C378+C379+C380+C381</f>
        <v>0</v>
      </c>
      <c r="D376" s="17">
        <f t="shared" ref="D376:J376" si="71">D378+D379+D380+D381</f>
        <v>0</v>
      </c>
      <c r="E376" s="17"/>
      <c r="F376" s="17">
        <f t="shared" si="71"/>
        <v>0</v>
      </c>
      <c r="G376" s="17">
        <f t="shared" si="71"/>
        <v>0</v>
      </c>
      <c r="H376" s="17"/>
      <c r="I376" s="17">
        <f t="shared" si="71"/>
        <v>0</v>
      </c>
      <c r="J376" s="17">
        <f t="shared" si="71"/>
        <v>0</v>
      </c>
      <c r="K376" s="17"/>
    </row>
    <row r="377" spans="1:11" s="4" customFormat="1" ht="13.9" hidden="1" customHeight="1" x14ac:dyDescent="0.25">
      <c r="A377" s="9" t="s">
        <v>6</v>
      </c>
      <c r="B377" s="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s="4" customFormat="1" ht="25.15" hidden="1" customHeight="1" x14ac:dyDescent="0.25">
      <c r="A378" s="9" t="s">
        <v>74</v>
      </c>
      <c r="B378" s="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s="4" customFormat="1" ht="17.45" hidden="1" customHeight="1" x14ac:dyDescent="0.25">
      <c r="A379" s="9" t="s">
        <v>75</v>
      </c>
      <c r="B379" s="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s="4" customFormat="1" ht="17.45" hidden="1" customHeight="1" x14ac:dyDescent="0.25">
      <c r="A380" s="9" t="s">
        <v>76</v>
      </c>
      <c r="B380" s="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s="4" customFormat="1" ht="17.45" hidden="1" customHeight="1" x14ac:dyDescent="0.25">
      <c r="A381" s="9" t="s">
        <v>77</v>
      </c>
      <c r="B381" s="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s="4" customFormat="1" ht="25.9" hidden="1" customHeight="1" x14ac:dyDescent="0.25">
      <c r="A382" s="9" t="s">
        <v>78</v>
      </c>
      <c r="B382" s="8">
        <v>224</v>
      </c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s="4" customFormat="1" ht="25.15" hidden="1" customHeight="1" x14ac:dyDescent="0.25">
      <c r="A383" s="9" t="s">
        <v>79</v>
      </c>
      <c r="B383" s="8">
        <v>225</v>
      </c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s="4" customFormat="1" ht="17.45" hidden="1" customHeight="1" x14ac:dyDescent="0.25">
      <c r="A384" s="9" t="s">
        <v>80</v>
      </c>
      <c r="B384" s="8">
        <v>226</v>
      </c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s="4" customFormat="1" ht="25.15" hidden="1" customHeight="1" x14ac:dyDescent="0.25">
      <c r="A385" s="9" t="s">
        <v>107</v>
      </c>
      <c r="B385" s="8">
        <v>240</v>
      </c>
      <c r="C385" s="17">
        <f>C387</f>
        <v>0</v>
      </c>
      <c r="D385" s="17">
        <f t="shared" ref="D385:J385" si="72">D387</f>
        <v>0</v>
      </c>
      <c r="E385" s="17"/>
      <c r="F385" s="17">
        <f t="shared" si="72"/>
        <v>0</v>
      </c>
      <c r="G385" s="17">
        <f t="shared" si="72"/>
        <v>0</v>
      </c>
      <c r="H385" s="17"/>
      <c r="I385" s="17">
        <f t="shared" si="72"/>
        <v>0</v>
      </c>
      <c r="J385" s="17">
        <f t="shared" si="72"/>
        <v>0</v>
      </c>
      <c r="K385" s="17"/>
    </row>
    <row r="386" spans="1:11" s="4" customFormat="1" ht="12.75" hidden="1" x14ac:dyDescent="0.25">
      <c r="A386" s="9" t="s">
        <v>4</v>
      </c>
      <c r="B386" s="8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s="4" customFormat="1" ht="40.15" hidden="1" customHeight="1" x14ac:dyDescent="0.25">
      <c r="A387" s="9" t="s">
        <v>81</v>
      </c>
      <c r="B387" s="8">
        <v>241</v>
      </c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s="4" customFormat="1" ht="17.45" hidden="1" customHeight="1" x14ac:dyDescent="0.25">
      <c r="A388" s="9" t="s">
        <v>108</v>
      </c>
      <c r="B388" s="8">
        <v>260</v>
      </c>
      <c r="C388" s="17">
        <f>C390+C391</f>
        <v>0</v>
      </c>
      <c r="D388" s="17">
        <f t="shared" ref="D388:J388" si="73">D390+D391</f>
        <v>0</v>
      </c>
      <c r="E388" s="17"/>
      <c r="F388" s="17">
        <f t="shared" si="73"/>
        <v>0</v>
      </c>
      <c r="G388" s="17">
        <f t="shared" si="73"/>
        <v>0</v>
      </c>
      <c r="H388" s="17"/>
      <c r="I388" s="17">
        <f t="shared" si="73"/>
        <v>0</v>
      </c>
      <c r="J388" s="17">
        <f t="shared" si="73"/>
        <v>0</v>
      </c>
      <c r="K388" s="17"/>
    </row>
    <row r="389" spans="1:11" s="4" customFormat="1" ht="12.75" hidden="1" x14ac:dyDescent="0.25">
      <c r="A389" s="9" t="s">
        <v>4</v>
      </c>
      <c r="B389" s="8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s="4" customFormat="1" ht="25.15" hidden="1" customHeight="1" x14ac:dyDescent="0.25">
      <c r="A390" s="9" t="s">
        <v>82</v>
      </c>
      <c r="B390" s="8">
        <v>262</v>
      </c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s="4" customFormat="1" ht="40.15" hidden="1" customHeight="1" x14ac:dyDescent="0.25">
      <c r="A391" s="9" t="s">
        <v>83</v>
      </c>
      <c r="B391" s="8">
        <v>263</v>
      </c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s="4" customFormat="1" ht="17.45" hidden="1" customHeight="1" x14ac:dyDescent="0.25">
      <c r="A392" s="9" t="s">
        <v>113</v>
      </c>
      <c r="B392" s="8">
        <v>290</v>
      </c>
      <c r="C392" s="17">
        <f>C394+C395+C396+C397+C398</f>
        <v>0</v>
      </c>
      <c r="D392" s="17">
        <f t="shared" ref="D392:J392" si="74">D394+D395+D396+D397+D398</f>
        <v>0</v>
      </c>
      <c r="E392" s="17"/>
      <c r="F392" s="17">
        <f t="shared" si="74"/>
        <v>0</v>
      </c>
      <c r="G392" s="17">
        <f t="shared" si="74"/>
        <v>0</v>
      </c>
      <c r="H392" s="17"/>
      <c r="I392" s="17">
        <f t="shared" si="74"/>
        <v>0</v>
      </c>
      <c r="J392" s="17">
        <f t="shared" si="74"/>
        <v>0</v>
      </c>
      <c r="K392" s="17"/>
    </row>
    <row r="393" spans="1:11" s="4" customFormat="1" ht="13.9" hidden="1" customHeight="1" x14ac:dyDescent="0.25">
      <c r="A393" s="9" t="s">
        <v>6</v>
      </c>
      <c r="B393" s="8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s="4" customFormat="1" ht="17.45" hidden="1" customHeight="1" x14ac:dyDescent="0.25">
      <c r="A394" s="9" t="s">
        <v>84</v>
      </c>
      <c r="B394" s="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s="4" customFormat="1" ht="17.45" hidden="1" customHeight="1" x14ac:dyDescent="0.25">
      <c r="A395" s="9" t="s">
        <v>85</v>
      </c>
      <c r="B395" s="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s="4" customFormat="1" ht="17.45" hidden="1" customHeight="1" x14ac:dyDescent="0.25">
      <c r="A396" s="9" t="s">
        <v>86</v>
      </c>
      <c r="B396" s="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s="4" customFormat="1" ht="17.45" hidden="1" customHeight="1" x14ac:dyDescent="0.25">
      <c r="A397" s="9" t="s">
        <v>87</v>
      </c>
      <c r="B397" s="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s="4" customFormat="1" ht="17.45" hidden="1" customHeight="1" x14ac:dyDescent="0.25">
      <c r="A398" s="9" t="s">
        <v>88</v>
      </c>
      <c r="B398" s="8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s="4" customFormat="1" ht="25.15" hidden="1" customHeight="1" x14ac:dyDescent="0.25">
      <c r="A399" s="9" t="s">
        <v>114</v>
      </c>
      <c r="B399" s="8">
        <v>300</v>
      </c>
      <c r="C399" s="17">
        <f>C401+C402+C403+C404</f>
        <v>0</v>
      </c>
      <c r="D399" s="17">
        <f t="shared" ref="D399:J399" si="75">D401+D402+D403+D404</f>
        <v>0</v>
      </c>
      <c r="E399" s="17"/>
      <c r="F399" s="17">
        <f t="shared" si="75"/>
        <v>0</v>
      </c>
      <c r="G399" s="17">
        <f t="shared" si="75"/>
        <v>0</v>
      </c>
      <c r="H399" s="17"/>
      <c r="I399" s="17">
        <f t="shared" si="75"/>
        <v>0</v>
      </c>
      <c r="J399" s="17">
        <f t="shared" si="75"/>
        <v>0</v>
      </c>
      <c r="K399" s="17"/>
    </row>
    <row r="400" spans="1:11" s="4" customFormat="1" ht="12.75" hidden="1" x14ac:dyDescent="0.25">
      <c r="A400" s="9" t="s">
        <v>4</v>
      </c>
      <c r="B400" s="8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s="4" customFormat="1" ht="25.15" hidden="1" customHeight="1" x14ac:dyDescent="0.25">
      <c r="A401" s="9" t="s">
        <v>89</v>
      </c>
      <c r="B401" s="8">
        <v>310</v>
      </c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s="4" customFormat="1" ht="25.15" hidden="1" customHeight="1" x14ac:dyDescent="0.25">
      <c r="A402" s="9" t="s">
        <v>90</v>
      </c>
      <c r="B402" s="8">
        <v>320</v>
      </c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s="4" customFormat="1" ht="25.15" hidden="1" customHeight="1" x14ac:dyDescent="0.25">
      <c r="A403" s="9" t="s">
        <v>91</v>
      </c>
      <c r="B403" s="8">
        <v>330</v>
      </c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1:11" s="4" customFormat="1" ht="25.15" hidden="1" customHeight="1" x14ac:dyDescent="0.25">
      <c r="A404" s="9" t="s">
        <v>92</v>
      </c>
      <c r="B404" s="8">
        <v>340</v>
      </c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 s="4" customFormat="1" ht="16.149999999999999" hidden="1" customHeight="1" x14ac:dyDescent="0.25">
      <c r="A405" s="51" t="s">
        <v>162</v>
      </c>
      <c r="B405" s="8">
        <v>500</v>
      </c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1:11" s="4" customFormat="1" ht="12.75" hidden="1" x14ac:dyDescent="0.25">
      <c r="A406" s="51" t="s">
        <v>4</v>
      </c>
      <c r="B406" s="8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1:11" s="4" customFormat="1" ht="34.15" hidden="1" customHeight="1" x14ac:dyDescent="0.25">
      <c r="A407" s="51" t="s">
        <v>93</v>
      </c>
      <c r="B407" s="8">
        <v>520</v>
      </c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1:11" s="4" customFormat="1" ht="25.15" hidden="1" customHeight="1" x14ac:dyDescent="0.25">
      <c r="A408" s="51" t="s">
        <v>94</v>
      </c>
      <c r="B408" s="8">
        <v>530</v>
      </c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1:11" s="4" customFormat="1" ht="35.25" customHeight="1" x14ac:dyDescent="0.25">
      <c r="A409" s="11" t="s">
        <v>181</v>
      </c>
      <c r="B409" s="15">
        <v>100</v>
      </c>
      <c r="C409" s="16">
        <f>C411+C416</f>
        <v>0</v>
      </c>
      <c r="D409" s="16">
        <f t="shared" ref="D409:J409" si="76">D411+D416</f>
        <v>0</v>
      </c>
      <c r="E409" s="16"/>
      <c r="F409" s="16">
        <f t="shared" si="76"/>
        <v>0</v>
      </c>
      <c r="G409" s="16">
        <f t="shared" si="76"/>
        <v>0</v>
      </c>
      <c r="H409" s="16"/>
      <c r="I409" s="16">
        <f t="shared" si="76"/>
        <v>0</v>
      </c>
      <c r="J409" s="16">
        <f t="shared" si="76"/>
        <v>0</v>
      </c>
      <c r="K409" s="16"/>
    </row>
    <row r="410" spans="1:11" s="4" customFormat="1" ht="12" hidden="1" customHeight="1" x14ac:dyDescent="0.25">
      <c r="A410" s="9" t="s">
        <v>6</v>
      </c>
      <c r="B410" s="8" t="s">
        <v>50</v>
      </c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1:11" s="4" customFormat="1" ht="34.9" hidden="1" customHeight="1" x14ac:dyDescent="0.25">
      <c r="A411" s="51" t="s">
        <v>160</v>
      </c>
      <c r="B411" s="8">
        <v>100</v>
      </c>
      <c r="C411" s="17">
        <f>C413+C414+C415</f>
        <v>0</v>
      </c>
      <c r="D411" s="17">
        <f t="shared" ref="D411:J411" si="77">D413+D414+D415</f>
        <v>0</v>
      </c>
      <c r="E411" s="17"/>
      <c r="F411" s="17">
        <f t="shared" si="77"/>
        <v>0</v>
      </c>
      <c r="G411" s="17">
        <f t="shared" si="77"/>
        <v>0</v>
      </c>
      <c r="H411" s="17"/>
      <c r="I411" s="17">
        <f t="shared" si="77"/>
        <v>0</v>
      </c>
      <c r="J411" s="17">
        <f t="shared" si="77"/>
        <v>0</v>
      </c>
      <c r="K411" s="17"/>
    </row>
    <row r="412" spans="1:11" s="4" customFormat="1" ht="10.9" hidden="1" customHeight="1" x14ac:dyDescent="0.25">
      <c r="A412" s="51" t="s">
        <v>6</v>
      </c>
      <c r="B412" s="8" t="s">
        <v>50</v>
      </c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1:11" s="4" customFormat="1" ht="33.75" customHeight="1" x14ac:dyDescent="0.25">
      <c r="A413" s="51" t="s">
        <v>182</v>
      </c>
      <c r="B413" s="8">
        <v>120</v>
      </c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 s="4" customFormat="1" ht="32.25" customHeight="1" x14ac:dyDescent="0.25">
      <c r="A414" s="51" t="s">
        <v>183</v>
      </c>
      <c r="B414" s="8">
        <v>130</v>
      </c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1:11" s="4" customFormat="1" ht="34.15" customHeight="1" x14ac:dyDescent="0.25">
      <c r="A415" s="51" t="s">
        <v>183</v>
      </c>
      <c r="B415" s="8">
        <v>180</v>
      </c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 s="4" customFormat="1" ht="34.15" hidden="1" customHeight="1" x14ac:dyDescent="0.25">
      <c r="A416" s="51" t="s">
        <v>161</v>
      </c>
      <c r="B416" s="8"/>
      <c r="C416" s="17">
        <f>C418</f>
        <v>0</v>
      </c>
      <c r="D416" s="17">
        <f t="shared" ref="D416:J416" si="78">D418</f>
        <v>0</v>
      </c>
      <c r="E416" s="17"/>
      <c r="F416" s="17">
        <f t="shared" si="78"/>
        <v>0</v>
      </c>
      <c r="G416" s="17">
        <f t="shared" si="78"/>
        <v>0</v>
      </c>
      <c r="H416" s="17"/>
      <c r="I416" s="17">
        <f t="shared" si="78"/>
        <v>0</v>
      </c>
      <c r="J416" s="17">
        <f t="shared" si="78"/>
        <v>0</v>
      </c>
      <c r="K416" s="17"/>
    </row>
    <row r="417" spans="1:11" s="4" customFormat="1" ht="10.9" hidden="1" customHeight="1" x14ac:dyDescent="0.25">
      <c r="A417" s="51" t="s">
        <v>6</v>
      </c>
      <c r="B417" s="8" t="s">
        <v>50</v>
      </c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1:11" s="4" customFormat="1" ht="34.15" hidden="1" customHeight="1" x14ac:dyDescent="0.25">
      <c r="A418" s="51" t="s">
        <v>98</v>
      </c>
      <c r="B418" s="8">
        <v>180</v>
      </c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1:11" s="4" customFormat="1" ht="13.9" customHeight="1" x14ac:dyDescent="0.25">
      <c r="A419" s="51" t="s">
        <v>66</v>
      </c>
      <c r="B419" s="8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1:11" s="4" customFormat="1" ht="14.45" customHeight="1" x14ac:dyDescent="0.25">
      <c r="A420" s="51" t="s">
        <v>184</v>
      </c>
      <c r="B420" s="8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1:11" s="4" customFormat="1" ht="9.6" hidden="1" customHeight="1" x14ac:dyDescent="0.25">
      <c r="A421" s="9"/>
      <c r="B421" s="8"/>
      <c r="C421" s="17"/>
      <c r="D421" s="17"/>
      <c r="E421" s="17"/>
      <c r="F421" s="17"/>
      <c r="G421" s="17"/>
      <c r="H421" s="17"/>
      <c r="I421" s="17"/>
      <c r="J421" s="17"/>
      <c r="K421" s="17"/>
    </row>
    <row r="423" spans="1:11" x14ac:dyDescent="0.25">
      <c r="A423" s="96" t="s">
        <v>165</v>
      </c>
      <c r="B423" s="96"/>
      <c r="C423" s="96"/>
      <c r="D423" s="94"/>
      <c r="E423" s="94"/>
      <c r="F423" s="94"/>
      <c r="G423" s="94"/>
      <c r="I423" s="94" t="s">
        <v>191</v>
      </c>
      <c r="J423" s="94"/>
    </row>
    <row r="424" spans="1:11" x14ac:dyDescent="0.25">
      <c r="A424" s="96" t="s">
        <v>117</v>
      </c>
      <c r="B424" s="96"/>
      <c r="C424" s="96"/>
      <c r="D424" s="98" t="s">
        <v>116</v>
      </c>
      <c r="E424" s="98"/>
      <c r="F424" s="98"/>
      <c r="G424" s="98"/>
      <c r="I424" s="97" t="s">
        <v>118</v>
      </c>
      <c r="J424" s="97"/>
    </row>
    <row r="425" spans="1:11" ht="13.9" customHeight="1" x14ac:dyDescent="0.25"/>
    <row r="426" spans="1:11" x14ac:dyDescent="0.25">
      <c r="A426" s="96" t="s">
        <v>119</v>
      </c>
      <c r="B426" s="96"/>
      <c r="C426" s="96"/>
      <c r="D426" s="94"/>
      <c r="E426" s="94"/>
      <c r="F426" s="94"/>
      <c r="G426" s="94"/>
      <c r="I426" s="94"/>
      <c r="J426" s="94"/>
    </row>
    <row r="427" spans="1:11" x14ac:dyDescent="0.25">
      <c r="A427" s="96" t="s">
        <v>120</v>
      </c>
      <c r="B427" s="96"/>
      <c r="C427" s="96"/>
      <c r="D427" s="98" t="s">
        <v>116</v>
      </c>
      <c r="E427" s="98"/>
      <c r="F427" s="98"/>
      <c r="G427" s="98"/>
      <c r="I427" s="97" t="s">
        <v>118</v>
      </c>
      <c r="J427" s="97"/>
    </row>
    <row r="428" spans="1:11" ht="13.9" customHeight="1" x14ac:dyDescent="0.25"/>
    <row r="429" spans="1:11" x14ac:dyDescent="0.25">
      <c r="A429" s="96" t="s">
        <v>121</v>
      </c>
      <c r="B429" s="96"/>
      <c r="C429" s="96"/>
      <c r="D429" s="94"/>
      <c r="E429" s="94"/>
      <c r="F429" s="94"/>
      <c r="G429" s="94"/>
      <c r="I429" s="94" t="s">
        <v>192</v>
      </c>
      <c r="J429" s="94"/>
    </row>
    <row r="430" spans="1:11" x14ac:dyDescent="0.25">
      <c r="A430" s="96" t="s">
        <v>122</v>
      </c>
      <c r="B430" s="96"/>
      <c r="C430" s="96"/>
      <c r="D430" s="98" t="s">
        <v>116</v>
      </c>
      <c r="E430" s="98"/>
      <c r="F430" s="98"/>
      <c r="G430" s="98"/>
      <c r="I430" s="97" t="s">
        <v>118</v>
      </c>
      <c r="J430" s="97"/>
    </row>
    <row r="431" spans="1:11" ht="13.9" customHeight="1" x14ac:dyDescent="0.25"/>
    <row r="432" spans="1:11" x14ac:dyDescent="0.25">
      <c r="A432" s="96" t="s">
        <v>123</v>
      </c>
      <c r="B432" s="96"/>
      <c r="C432" s="96"/>
      <c r="D432" s="94"/>
      <c r="E432" s="94"/>
      <c r="F432" s="94"/>
      <c r="G432" s="94"/>
      <c r="I432" s="94" t="s">
        <v>192</v>
      </c>
      <c r="J432" s="94"/>
    </row>
    <row r="433" spans="1:10" ht="13.9" customHeight="1" x14ac:dyDescent="0.25">
      <c r="A433" s="97"/>
      <c r="B433" s="97"/>
      <c r="C433" s="97"/>
      <c r="D433" s="98" t="s">
        <v>116</v>
      </c>
      <c r="E433" s="98"/>
      <c r="F433" s="98"/>
      <c r="G433" s="98"/>
      <c r="I433" s="97" t="s">
        <v>118</v>
      </c>
      <c r="J433" s="97"/>
    </row>
    <row r="434" spans="1:10" x14ac:dyDescent="0.25">
      <c r="A434" s="10" t="s">
        <v>124</v>
      </c>
      <c r="B434" s="94" t="s">
        <v>197</v>
      </c>
      <c r="C434" s="94"/>
    </row>
    <row r="435" spans="1:10" ht="9" customHeight="1" x14ac:dyDescent="0.25"/>
    <row r="436" spans="1:10" x14ac:dyDescent="0.25">
      <c r="A436" s="95" t="s">
        <v>198</v>
      </c>
      <c r="B436" s="95"/>
      <c r="C436" s="95"/>
      <c r="F436" s="13"/>
      <c r="G436" s="13"/>
      <c r="H436" s="13"/>
    </row>
  </sheetData>
  <autoFilter ref="A5:K420"/>
  <mergeCells count="41"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E3:E4"/>
    <mergeCell ref="G3:G4"/>
    <mergeCell ref="H3:H4"/>
    <mergeCell ref="J3:J4"/>
    <mergeCell ref="K3:K4"/>
    <mergeCell ref="A424:C424"/>
    <mergeCell ref="D424:G424"/>
    <mergeCell ref="I424:J424"/>
    <mergeCell ref="A423:C423"/>
    <mergeCell ref="D423:G423"/>
    <mergeCell ref="I423:J423"/>
    <mergeCell ref="A426:C426"/>
    <mergeCell ref="D426:G426"/>
    <mergeCell ref="I426:J426"/>
    <mergeCell ref="A427:C427"/>
    <mergeCell ref="D427:G427"/>
    <mergeCell ref="I427:J427"/>
    <mergeCell ref="A429:C429"/>
    <mergeCell ref="D429:G429"/>
    <mergeCell ref="I429:J429"/>
    <mergeCell ref="A430:C430"/>
    <mergeCell ref="D430:G430"/>
    <mergeCell ref="I430:J430"/>
    <mergeCell ref="B434:C434"/>
    <mergeCell ref="A436:C436"/>
    <mergeCell ref="A432:C432"/>
    <mergeCell ref="D432:G432"/>
    <mergeCell ref="I432:J432"/>
    <mergeCell ref="A433:C433"/>
    <mergeCell ref="D433:G433"/>
    <mergeCell ref="I433:J433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  <rowBreaks count="9" manualBreakCount="9">
    <brk id="15" min="3" max="10" man="1"/>
    <brk id="42" min="3" max="10" man="1"/>
    <brk id="161" min="3" max="10" man="1"/>
    <brk id="187" min="3" max="10" man="1"/>
    <brk id="320" min="3" max="10" man="1"/>
    <brk id="343" min="3" max="10" man="1"/>
    <brk id="364" min="3" max="10" man="1"/>
    <brk id="387" min="3" max="10" man="1"/>
    <brk id="408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 лист + раздел 1</vt:lpstr>
      <vt:lpstr>раздел 2</vt:lpstr>
      <vt:lpstr>раздел 3</vt:lpstr>
      <vt:lpstr>'раздел 2'!Область_печати</vt:lpstr>
      <vt:lpstr>'раздел 3'!Область_печати</vt:lpstr>
      <vt:lpstr>'титульный лист + 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2015-01-22T04:58:51Z</dcterms:modified>
</cp:coreProperties>
</file>